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comments6.xml" ContentType="application/vnd.openxmlformats-officedocument.spreadsheetml.comments+xml"/>
  <Override PartName="/xl/drawings/drawing18.xml" ContentType="application/vnd.openxmlformats-officedocument.drawing+xml"/>
  <Override PartName="/xl/comments7.xml" ContentType="application/vnd.openxmlformats-officedocument.spreadsheetml.comments+xml"/>
  <Override PartName="/xl/drawings/drawing19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05" yWindow="-30" windowWidth="12090" windowHeight="8115" tabRatio="918" activeTab="1"/>
  </bookViews>
  <sheets>
    <sheet name="2 A" sheetId="45" r:id="rId1"/>
    <sheet name="2B" sheetId="33" r:id="rId2"/>
    <sheet name="2C" sheetId="34" r:id="rId3"/>
    <sheet name="4A" sheetId="46" r:id="rId4"/>
    <sheet name="4B" sheetId="47" r:id="rId5"/>
    <sheet name="4C" sheetId="64" r:id="rId6"/>
    <sheet name="6A" sheetId="7" r:id="rId7"/>
    <sheet name="6B" sheetId="5" r:id="rId8"/>
    <sheet name="CAL. 1 PARCIAL" sheetId="51" r:id="rId9"/>
    <sheet name="CAL. 2 PARCIAL" sheetId="68" r:id="rId10"/>
    <sheet name="CAL. FINALES" sheetId="69" r:id="rId11"/>
    <sheet name="2A" sheetId="55" r:id="rId12"/>
    <sheet name="2 B" sheetId="58" r:id="rId13"/>
    <sheet name="2 C" sheetId="59" r:id="rId14"/>
    <sheet name="4 A" sheetId="57" r:id="rId15"/>
    <sheet name="4 B" sheetId="60" r:id="rId16"/>
    <sheet name="4 C" sheetId="67" r:id="rId17"/>
    <sheet name="6 A" sheetId="61" r:id="rId18"/>
    <sheet name="6 B" sheetId="62" r:id="rId19"/>
  </sheets>
  <externalReferences>
    <externalReference r:id="rId20"/>
    <externalReference r:id="rId21"/>
  </externalReferences>
  <calcPr calcId="144525"/>
</workbook>
</file>

<file path=xl/calcChain.xml><?xml version="1.0" encoding="utf-8"?>
<calcChain xmlns="http://schemas.openxmlformats.org/spreadsheetml/2006/main">
  <c r="DW5" i="69" l="1"/>
  <c r="DW6" i="69"/>
  <c r="DW7" i="69"/>
  <c r="DW8" i="69"/>
  <c r="DW9" i="69"/>
  <c r="DW10" i="69"/>
  <c r="DW11" i="69"/>
  <c r="DW12" i="69"/>
  <c r="DW13" i="69"/>
  <c r="DW14" i="69"/>
  <c r="DW15" i="69"/>
  <c r="DW16" i="69"/>
  <c r="DW17" i="69"/>
  <c r="DW18" i="69"/>
  <c r="DW19" i="69"/>
  <c r="DW20" i="69"/>
  <c r="DW21" i="69"/>
  <c r="DW22" i="69"/>
  <c r="DW23" i="69"/>
  <c r="DW24" i="69"/>
  <c r="DW25" i="69"/>
  <c r="DW26" i="69"/>
  <c r="DW27" i="69"/>
  <c r="DW28" i="69"/>
  <c r="DW29" i="69"/>
  <c r="DW30" i="69"/>
  <c r="DW31" i="69"/>
  <c r="DW32" i="69"/>
  <c r="DW33" i="69"/>
  <c r="DW34" i="69"/>
  <c r="DW35" i="69"/>
  <c r="DW36" i="69"/>
  <c r="DW37" i="69"/>
  <c r="DW38" i="69"/>
  <c r="DW39" i="69"/>
  <c r="DW40" i="69"/>
  <c r="DW41" i="69"/>
  <c r="DW42" i="69"/>
  <c r="DW43" i="69"/>
  <c r="DW44" i="69"/>
  <c r="DW45" i="69"/>
  <c r="DW46" i="69"/>
  <c r="DW47" i="69"/>
  <c r="EU65" i="69" l="1"/>
  <c r="EU66" i="69" s="1"/>
  <c r="EU68" i="69" s="1"/>
  <c r="EU64" i="69"/>
  <c r="EU70" i="69" s="1"/>
  <c r="EU63" i="69"/>
  <c r="EU62" i="69"/>
  <c r="EU61" i="69"/>
  <c r="EU69" i="69" s="1"/>
  <c r="ES65" i="69"/>
  <c r="ES66" i="69" s="1"/>
  <c r="ES68" i="69" s="1"/>
  <c r="ES64" i="69"/>
  <c r="ES70" i="69" s="1"/>
  <c r="ES63" i="69"/>
  <c r="ES62" i="69"/>
  <c r="ES61" i="69"/>
  <c r="ES69" i="69" s="1"/>
  <c r="EQ66" i="69"/>
  <c r="EQ68" i="69" s="1"/>
  <c r="EQ65" i="69"/>
  <c r="EQ64" i="69"/>
  <c r="EQ70" i="69" s="1"/>
  <c r="EQ63" i="69"/>
  <c r="EQ62" i="69"/>
  <c r="EQ61" i="69"/>
  <c r="EQ69" i="69" s="1"/>
  <c r="EO65" i="69"/>
  <c r="EO66" i="69" s="1"/>
  <c r="EO68" i="69" s="1"/>
  <c r="EO64" i="69"/>
  <c r="EO70" i="69" s="1"/>
  <c r="EO63" i="69"/>
  <c r="EO62" i="69"/>
  <c r="EO61" i="69"/>
  <c r="EO69" i="69" s="1"/>
  <c r="EM65" i="69"/>
  <c r="EM66" i="69" s="1"/>
  <c r="EM68" i="69" s="1"/>
  <c r="EM64" i="69"/>
  <c r="EM70" i="69" s="1"/>
  <c r="EM63" i="69"/>
  <c r="EM62" i="69"/>
  <c r="EM61" i="69"/>
  <c r="EM69" i="69" s="1"/>
  <c r="EK65" i="69"/>
  <c r="EK66" i="69" s="1"/>
  <c r="EK68" i="69" s="1"/>
  <c r="EK64" i="69"/>
  <c r="EK70" i="69" s="1"/>
  <c r="EK63" i="69"/>
  <c r="EK62" i="69"/>
  <c r="EK61" i="69"/>
  <c r="EK69" i="69" s="1"/>
  <c r="EI65" i="69"/>
  <c r="EI66" i="69" s="1"/>
  <c r="EI68" i="69" s="1"/>
  <c r="EI64" i="69"/>
  <c r="EI70" i="69" s="1"/>
  <c r="EI63" i="69"/>
  <c r="EI62" i="69"/>
  <c r="EI61" i="69"/>
  <c r="EI69" i="69" s="1"/>
  <c r="EG65" i="69"/>
  <c r="EG66" i="69" s="1"/>
  <c r="EG68" i="69" s="1"/>
  <c r="EG64" i="69"/>
  <c r="EG70" i="69" s="1"/>
  <c r="EG63" i="69"/>
  <c r="EG62" i="69"/>
  <c r="EG61" i="69"/>
  <c r="EG69" i="69" s="1"/>
  <c r="EE65" i="69"/>
  <c r="EE66" i="69" s="1"/>
  <c r="EE68" i="69" s="1"/>
  <c r="EE64" i="69"/>
  <c r="EE70" i="69" s="1"/>
  <c r="EE63" i="69"/>
  <c r="EE62" i="69"/>
  <c r="EE61" i="69"/>
  <c r="EE69" i="69" s="1"/>
  <c r="EC65" i="69"/>
  <c r="EC66" i="69" s="1"/>
  <c r="EC68" i="69" s="1"/>
  <c r="EC64" i="69"/>
  <c r="EC70" i="69" s="1"/>
  <c r="EC63" i="69"/>
  <c r="EC62" i="69"/>
  <c r="EC61" i="69"/>
  <c r="EC69" i="69" s="1"/>
  <c r="EA65" i="69"/>
  <c r="EA66" i="69" s="1"/>
  <c r="EA68" i="69" s="1"/>
  <c r="EA64" i="69"/>
  <c r="EA70" i="69" s="1"/>
  <c r="EA63" i="69"/>
  <c r="EA62" i="69"/>
  <c r="EA61" i="69"/>
  <c r="EA69" i="69" s="1"/>
  <c r="KY65" i="69"/>
  <c r="KY66" i="69" s="1"/>
  <c r="KY68" i="69" s="1"/>
  <c r="KY64" i="69"/>
  <c r="KY70" i="69" s="1"/>
  <c r="KY63" i="69"/>
  <c r="KY62" i="69"/>
  <c r="KY61" i="69"/>
  <c r="KY69" i="69" s="1"/>
  <c r="KW65" i="69"/>
  <c r="KW66" i="69" s="1"/>
  <c r="KW68" i="69" s="1"/>
  <c r="KW64" i="69"/>
  <c r="KW70" i="69" s="1"/>
  <c r="KW63" i="69"/>
  <c r="KW62" i="69"/>
  <c r="KW61" i="69"/>
  <c r="KW69" i="69" s="1"/>
  <c r="KU65" i="69"/>
  <c r="KU66" i="69" s="1"/>
  <c r="KU68" i="69" s="1"/>
  <c r="KU64" i="69"/>
  <c r="KU70" i="69" s="1"/>
  <c r="KU63" i="69"/>
  <c r="KU62" i="69"/>
  <c r="KU61" i="69"/>
  <c r="KU69" i="69" s="1"/>
  <c r="KS65" i="69"/>
  <c r="KS66" i="69" s="1"/>
  <c r="KS68" i="69" s="1"/>
  <c r="KS64" i="69"/>
  <c r="KS70" i="69" s="1"/>
  <c r="KS63" i="69"/>
  <c r="KS62" i="69"/>
  <c r="KS61" i="69"/>
  <c r="KS69" i="69" s="1"/>
  <c r="KQ65" i="69"/>
  <c r="KQ66" i="69" s="1"/>
  <c r="KQ68" i="69" s="1"/>
  <c r="KQ64" i="69"/>
  <c r="KQ70" i="69" s="1"/>
  <c r="KQ63" i="69"/>
  <c r="KQ62" i="69"/>
  <c r="KQ61" i="69"/>
  <c r="KQ69" i="69" s="1"/>
  <c r="KO70" i="69"/>
  <c r="KO65" i="69"/>
  <c r="KO66" i="69" s="1"/>
  <c r="KO68" i="69" s="1"/>
  <c r="KO64" i="69"/>
  <c r="KO63" i="69"/>
  <c r="KO62" i="69"/>
  <c r="KO61" i="69"/>
  <c r="KO69" i="69" s="1"/>
  <c r="KM65" i="69"/>
  <c r="KM66" i="69" s="1"/>
  <c r="KM68" i="69" s="1"/>
  <c r="KM64" i="69"/>
  <c r="KM70" i="69" s="1"/>
  <c r="KM63" i="69"/>
  <c r="KM62" i="69"/>
  <c r="KM61" i="69"/>
  <c r="KM69" i="69" s="1"/>
  <c r="KK65" i="69"/>
  <c r="KK66" i="69" s="1"/>
  <c r="KK68" i="69" s="1"/>
  <c r="KK64" i="69"/>
  <c r="KK70" i="69" s="1"/>
  <c r="KK63" i="69"/>
  <c r="KK62" i="69"/>
  <c r="KK61" i="69"/>
  <c r="KK69" i="69" s="1"/>
  <c r="KI65" i="69"/>
  <c r="KI66" i="69" s="1"/>
  <c r="KI68" i="69" s="1"/>
  <c r="KI64" i="69"/>
  <c r="KI70" i="69" s="1"/>
  <c r="KI63" i="69"/>
  <c r="KI62" i="69"/>
  <c r="KI61" i="69"/>
  <c r="KI69" i="69" s="1"/>
  <c r="KG65" i="69"/>
  <c r="KG66" i="69" s="1"/>
  <c r="KG68" i="69" s="1"/>
  <c r="KG64" i="69"/>
  <c r="KG70" i="69" s="1"/>
  <c r="KG63" i="69"/>
  <c r="KG62" i="69"/>
  <c r="KG61" i="69"/>
  <c r="KG69" i="69" s="1"/>
  <c r="DF65" i="69"/>
  <c r="DF66" i="69" s="1"/>
  <c r="DF68" i="69" s="1"/>
  <c r="DF64" i="69"/>
  <c r="DF70" i="69" s="1"/>
  <c r="DF63" i="69"/>
  <c r="DF62" i="69"/>
  <c r="DF61" i="69"/>
  <c r="DF69" i="69" s="1"/>
  <c r="DD65" i="69"/>
  <c r="DD66" i="69" s="1"/>
  <c r="DD68" i="69" s="1"/>
  <c r="DD64" i="69"/>
  <c r="DD70" i="69" s="1"/>
  <c r="DD63" i="69"/>
  <c r="DD62" i="69"/>
  <c r="DD61" i="69"/>
  <c r="DD69" i="69" s="1"/>
  <c r="DB66" i="69"/>
  <c r="DB68" i="69" s="1"/>
  <c r="DB65" i="69"/>
  <c r="DB64" i="69"/>
  <c r="DB70" i="69" s="1"/>
  <c r="DB63" i="69"/>
  <c r="DB62" i="69"/>
  <c r="DB61" i="69"/>
  <c r="DB69" i="69" s="1"/>
  <c r="CZ65" i="69"/>
  <c r="CZ66" i="69" s="1"/>
  <c r="CZ68" i="69" s="1"/>
  <c r="CZ64" i="69"/>
  <c r="CZ70" i="69" s="1"/>
  <c r="CZ63" i="69"/>
  <c r="CZ62" i="69"/>
  <c r="CZ61" i="69"/>
  <c r="CZ69" i="69" s="1"/>
  <c r="CX65" i="69"/>
  <c r="CX66" i="69" s="1"/>
  <c r="CX68" i="69" s="1"/>
  <c r="CX64" i="69"/>
  <c r="CX70" i="69" s="1"/>
  <c r="CX63" i="69"/>
  <c r="CX62" i="69"/>
  <c r="CX61" i="69"/>
  <c r="CX69" i="69" s="1"/>
  <c r="CV65" i="69"/>
  <c r="CV66" i="69" s="1"/>
  <c r="CV68" i="69" s="1"/>
  <c r="CV64" i="69"/>
  <c r="CV70" i="69" s="1"/>
  <c r="CV63" i="69"/>
  <c r="CV62" i="69"/>
  <c r="CV61" i="69"/>
  <c r="CV69" i="69" s="1"/>
  <c r="CT65" i="69"/>
  <c r="CT66" i="69" s="1"/>
  <c r="CT68" i="69" s="1"/>
  <c r="CT64" i="69"/>
  <c r="CT70" i="69" s="1"/>
  <c r="CT63" i="69"/>
  <c r="CT62" i="69"/>
  <c r="CT61" i="69"/>
  <c r="CT69" i="69" s="1"/>
  <c r="CR65" i="69"/>
  <c r="CR66" i="69" s="1"/>
  <c r="CR68" i="69" s="1"/>
  <c r="CR64" i="69"/>
  <c r="CR70" i="69" s="1"/>
  <c r="CR63" i="69"/>
  <c r="CR62" i="69"/>
  <c r="CR61" i="69"/>
  <c r="CR69" i="69" s="1"/>
  <c r="CP65" i="69"/>
  <c r="CP66" i="69" s="1"/>
  <c r="CP68" i="69" s="1"/>
  <c r="CP64" i="69"/>
  <c r="CP70" i="69" s="1"/>
  <c r="CP63" i="69"/>
  <c r="CP62" i="69"/>
  <c r="CP61" i="69"/>
  <c r="CP69" i="69" s="1"/>
  <c r="CN65" i="69"/>
  <c r="CN66" i="69" s="1"/>
  <c r="CN68" i="69" s="1"/>
  <c r="CN64" i="69"/>
  <c r="CN70" i="69" s="1"/>
  <c r="CN63" i="69"/>
  <c r="CN62" i="69"/>
  <c r="CN61" i="69"/>
  <c r="CN69" i="69" s="1"/>
  <c r="CL65" i="69"/>
  <c r="CL66" i="69" s="1"/>
  <c r="CL68" i="69" s="1"/>
  <c r="CL64" i="69"/>
  <c r="CL70" i="69" s="1"/>
  <c r="CL63" i="69"/>
  <c r="CL62" i="69"/>
  <c r="CL61" i="69"/>
  <c r="CL69" i="69" s="1"/>
  <c r="Z65" i="69"/>
  <c r="Z66" i="69" s="1"/>
  <c r="Z68" i="69" s="1"/>
  <c r="Z64" i="69"/>
  <c r="Z70" i="69" s="1"/>
  <c r="Z63" i="69"/>
  <c r="Z62" i="69"/>
  <c r="Z61" i="69"/>
  <c r="Z69" i="69" s="1"/>
  <c r="X65" i="69"/>
  <c r="X66" i="69" s="1"/>
  <c r="X68" i="69" s="1"/>
  <c r="X64" i="69"/>
  <c r="X70" i="69" s="1"/>
  <c r="X63" i="69"/>
  <c r="X62" i="69"/>
  <c r="X61" i="69"/>
  <c r="X69" i="69" s="1"/>
  <c r="V65" i="69"/>
  <c r="V66" i="69" s="1"/>
  <c r="V68" i="69" s="1"/>
  <c r="V64" i="69"/>
  <c r="V70" i="69" s="1"/>
  <c r="V63" i="69"/>
  <c r="V62" i="69"/>
  <c r="V61" i="69"/>
  <c r="V69" i="69" s="1"/>
  <c r="T65" i="69"/>
  <c r="T66" i="69" s="1"/>
  <c r="T68" i="69" s="1"/>
  <c r="T64" i="69"/>
  <c r="T70" i="69" s="1"/>
  <c r="T63" i="69"/>
  <c r="T62" i="69"/>
  <c r="T61" i="69"/>
  <c r="T69" i="69" s="1"/>
  <c r="R65" i="69"/>
  <c r="R66" i="69" s="1"/>
  <c r="R68" i="69" s="1"/>
  <c r="R64" i="69"/>
  <c r="R70" i="69" s="1"/>
  <c r="R63" i="69"/>
  <c r="R62" i="69"/>
  <c r="R61" i="69"/>
  <c r="R69" i="69" s="1"/>
  <c r="P65" i="69"/>
  <c r="P66" i="69" s="1"/>
  <c r="P68" i="69" s="1"/>
  <c r="P64" i="69"/>
  <c r="P70" i="69" s="1"/>
  <c r="P63" i="69"/>
  <c r="P62" i="69"/>
  <c r="P61" i="69"/>
  <c r="P69" i="69" s="1"/>
  <c r="N65" i="69"/>
  <c r="N66" i="69" s="1"/>
  <c r="N68" i="69" s="1"/>
  <c r="N64" i="69"/>
  <c r="N70" i="69" s="1"/>
  <c r="N63" i="69"/>
  <c r="N62" i="69"/>
  <c r="N61" i="69"/>
  <c r="N69" i="69" s="1"/>
  <c r="L65" i="69"/>
  <c r="L66" i="69" s="1"/>
  <c r="L68" i="69" s="1"/>
  <c r="L64" i="69"/>
  <c r="L70" i="69" s="1"/>
  <c r="L63" i="69"/>
  <c r="L62" i="69"/>
  <c r="L61" i="69"/>
  <c r="L69" i="69" s="1"/>
  <c r="J65" i="69"/>
  <c r="J66" i="69" s="1"/>
  <c r="J68" i="69" s="1"/>
  <c r="J64" i="69"/>
  <c r="J70" i="69" s="1"/>
  <c r="J63" i="69"/>
  <c r="J62" i="69"/>
  <c r="J61" i="69"/>
  <c r="J69" i="69" s="1"/>
  <c r="H65" i="69"/>
  <c r="H66" i="69" s="1"/>
  <c r="H68" i="69" s="1"/>
  <c r="H64" i="69"/>
  <c r="H70" i="69" s="1"/>
  <c r="H63" i="69"/>
  <c r="H62" i="69"/>
  <c r="H61" i="69"/>
  <c r="H69" i="69" s="1"/>
  <c r="F65" i="69"/>
  <c r="F66" i="69" s="1"/>
  <c r="F68" i="69" s="1"/>
  <c r="F64" i="69"/>
  <c r="F70" i="69" s="1"/>
  <c r="F63" i="69"/>
  <c r="F62" i="69"/>
  <c r="F61" i="69"/>
  <c r="F69" i="69" s="1"/>
  <c r="D63" i="69"/>
  <c r="HB17" i="51" l="1"/>
  <c r="HB16" i="51"/>
  <c r="HB18" i="51"/>
  <c r="KG67" i="51"/>
  <c r="KI67" i="51"/>
  <c r="KK67" i="51"/>
  <c r="KM67" i="51"/>
  <c r="KO67" i="51"/>
  <c r="KQ67" i="51"/>
  <c r="KS67" i="51"/>
  <c r="KU67" i="51"/>
  <c r="KW67" i="51"/>
  <c r="KY67" i="51"/>
  <c r="KE67" i="51"/>
  <c r="JK67" i="51"/>
  <c r="JM67" i="51"/>
  <c r="IU67" i="51"/>
  <c r="IW67" i="51"/>
  <c r="IY67" i="51"/>
  <c r="JA67" i="51"/>
  <c r="JC67" i="51"/>
  <c r="JE67" i="51"/>
  <c r="JG67" i="51"/>
  <c r="JI67" i="51"/>
  <c r="IS67" i="51"/>
  <c r="HF67" i="51"/>
  <c r="HH67" i="51"/>
  <c r="HJ67" i="51"/>
  <c r="HL67" i="51"/>
  <c r="HN67" i="51"/>
  <c r="HP67" i="51"/>
  <c r="HR67" i="51"/>
  <c r="HT67" i="51"/>
  <c r="HV67" i="51"/>
  <c r="HX67" i="51"/>
  <c r="HZ67" i="51"/>
  <c r="HD67" i="51"/>
  <c r="GK67" i="51"/>
  <c r="FQ67" i="51"/>
  <c r="FS67" i="51"/>
  <c r="FU67" i="51"/>
  <c r="FW67" i="51"/>
  <c r="FY67" i="51"/>
  <c r="GA67" i="51"/>
  <c r="GC67" i="51"/>
  <c r="GE67" i="51"/>
  <c r="GG67" i="51"/>
  <c r="GI67" i="51"/>
  <c r="FO67" i="51"/>
  <c r="EA67" i="51"/>
  <c r="EC67" i="51"/>
  <c r="EE67" i="51"/>
  <c r="EG67" i="51"/>
  <c r="EI67" i="51"/>
  <c r="EK67" i="51"/>
  <c r="EM67" i="51"/>
  <c r="EO67" i="51"/>
  <c r="EQ67" i="51"/>
  <c r="ES67" i="51"/>
  <c r="EU67" i="51"/>
  <c r="DY67" i="51"/>
  <c r="CL67" i="51"/>
  <c r="CN67" i="51"/>
  <c r="CP67" i="51"/>
  <c r="CR67" i="51"/>
  <c r="CT67" i="51"/>
  <c r="CV67" i="51"/>
  <c r="CX67" i="51"/>
  <c r="CZ67" i="51"/>
  <c r="DB67" i="51"/>
  <c r="DD67" i="51"/>
  <c r="DF67" i="51"/>
  <c r="CJ67" i="51"/>
  <c r="AV67" i="51"/>
  <c r="AX67" i="51"/>
  <c r="AZ67" i="51"/>
  <c r="BB67" i="51"/>
  <c r="BD67" i="51"/>
  <c r="BF67" i="51"/>
  <c r="BH67" i="51"/>
  <c r="BJ67" i="51"/>
  <c r="BL67" i="51"/>
  <c r="BN67" i="51"/>
  <c r="BP67" i="51"/>
  <c r="AT67" i="51"/>
  <c r="JN4" i="51"/>
  <c r="JO4" i="51"/>
  <c r="JP4" i="51"/>
  <c r="JQ4" i="51"/>
  <c r="JR4" i="51"/>
  <c r="JS4" i="51"/>
  <c r="JT4" i="51"/>
  <c r="JU4" i="51"/>
  <c r="JV4" i="51"/>
  <c r="JW4" i="51"/>
  <c r="JX4" i="51"/>
  <c r="IA4" i="51"/>
  <c r="IA67" i="51" s="1"/>
  <c r="IB4" i="51"/>
  <c r="IB67" i="51" s="1"/>
  <c r="IC4" i="51"/>
  <c r="IC67" i="51" s="1"/>
  <c r="ID4" i="51"/>
  <c r="ID67" i="51" s="1"/>
  <c r="IE4" i="51"/>
  <c r="IE67" i="51" s="1"/>
  <c r="IF4" i="51"/>
  <c r="IF67" i="51" s="1"/>
  <c r="IG4" i="51"/>
  <c r="IG67" i="51" s="1"/>
  <c r="IH4" i="51"/>
  <c r="IH67" i="51" s="1"/>
  <c r="II4" i="51"/>
  <c r="II67" i="51" s="1"/>
  <c r="IJ4" i="51"/>
  <c r="IJ67" i="51" s="1"/>
  <c r="IK4" i="51"/>
  <c r="IK67" i="51" s="1"/>
  <c r="IL4" i="51"/>
  <c r="IL67" i="51" s="1"/>
  <c r="GL4" i="51"/>
  <c r="GM4" i="51"/>
  <c r="GN4" i="51"/>
  <c r="GO4" i="51"/>
  <c r="GP4" i="51"/>
  <c r="GQ4" i="51"/>
  <c r="GR4" i="51"/>
  <c r="GS4" i="51"/>
  <c r="GT4" i="51"/>
  <c r="GU4" i="51"/>
  <c r="GV4" i="51"/>
  <c r="GW4" i="51"/>
  <c r="GL5" i="51"/>
  <c r="GM5" i="51"/>
  <c r="GN5" i="51"/>
  <c r="GO5" i="51"/>
  <c r="GP5" i="51"/>
  <c r="GQ5" i="51"/>
  <c r="GR5" i="51"/>
  <c r="GS5" i="51"/>
  <c r="GT5" i="51"/>
  <c r="GU5" i="51"/>
  <c r="GV5" i="51"/>
  <c r="GW5" i="51"/>
  <c r="GL6" i="51"/>
  <c r="GM6" i="51"/>
  <c r="GN6" i="51"/>
  <c r="GO6" i="51"/>
  <c r="GP6" i="51"/>
  <c r="GQ6" i="51"/>
  <c r="GR6" i="51"/>
  <c r="GS6" i="51"/>
  <c r="GT6" i="51"/>
  <c r="GU6" i="51"/>
  <c r="GV6" i="51"/>
  <c r="GW6" i="51"/>
  <c r="GL7" i="51"/>
  <c r="GM7" i="51"/>
  <c r="GN7" i="51"/>
  <c r="GO7" i="51"/>
  <c r="GP7" i="51"/>
  <c r="GQ7" i="51"/>
  <c r="GR7" i="51"/>
  <c r="GS7" i="51"/>
  <c r="GT7" i="51"/>
  <c r="GU7" i="51"/>
  <c r="GV7" i="51"/>
  <c r="GW7" i="51"/>
  <c r="GL8" i="51"/>
  <c r="GM8" i="51"/>
  <c r="GN8" i="51"/>
  <c r="GO8" i="51"/>
  <c r="GP8" i="51"/>
  <c r="GQ8" i="51"/>
  <c r="GR8" i="51"/>
  <c r="GS8" i="51"/>
  <c r="GT8" i="51"/>
  <c r="GU8" i="51"/>
  <c r="GV8" i="51"/>
  <c r="GW8" i="51"/>
  <c r="GL9" i="51"/>
  <c r="GM9" i="51"/>
  <c r="GN9" i="51"/>
  <c r="GO9" i="51"/>
  <c r="GP9" i="51"/>
  <c r="GQ9" i="51"/>
  <c r="GR9" i="51"/>
  <c r="GS9" i="51"/>
  <c r="GT9" i="51"/>
  <c r="GU9" i="51"/>
  <c r="GV9" i="51"/>
  <c r="GW9" i="51"/>
  <c r="GL10" i="51"/>
  <c r="GM10" i="51"/>
  <c r="GN10" i="51"/>
  <c r="GO10" i="51"/>
  <c r="GP10" i="51"/>
  <c r="GQ10" i="51"/>
  <c r="GR10" i="51"/>
  <c r="GS10" i="51"/>
  <c r="GT10" i="51"/>
  <c r="GU10" i="51"/>
  <c r="GV10" i="51"/>
  <c r="GW10" i="51"/>
  <c r="GL11" i="51"/>
  <c r="GM11" i="51"/>
  <c r="GN11" i="51"/>
  <c r="GO11" i="51"/>
  <c r="GP11" i="51"/>
  <c r="GQ11" i="51"/>
  <c r="GR11" i="51"/>
  <c r="GS11" i="51"/>
  <c r="GT11" i="51"/>
  <c r="GU11" i="51"/>
  <c r="GV11" i="51"/>
  <c r="GW11" i="51"/>
  <c r="GL12" i="51"/>
  <c r="GM12" i="51"/>
  <c r="GN12" i="51"/>
  <c r="GO12" i="51"/>
  <c r="GP12" i="51"/>
  <c r="GQ12" i="51"/>
  <c r="GR12" i="51"/>
  <c r="GS12" i="51"/>
  <c r="GT12" i="51"/>
  <c r="GU12" i="51"/>
  <c r="GV12" i="51"/>
  <c r="GW12" i="51"/>
  <c r="GL13" i="51"/>
  <c r="GM13" i="51"/>
  <c r="GN13" i="51"/>
  <c r="GO13" i="51"/>
  <c r="GP13" i="51"/>
  <c r="GQ13" i="51"/>
  <c r="GR13" i="51"/>
  <c r="GS13" i="51"/>
  <c r="GT13" i="51"/>
  <c r="GU13" i="51"/>
  <c r="GV13" i="51"/>
  <c r="GW13" i="51"/>
  <c r="GL14" i="51"/>
  <c r="GM14" i="51"/>
  <c r="GN14" i="51"/>
  <c r="GO14" i="51"/>
  <c r="GP14" i="51"/>
  <c r="GQ14" i="51"/>
  <c r="GR14" i="51"/>
  <c r="GS14" i="51"/>
  <c r="GT14" i="51"/>
  <c r="GU14" i="51"/>
  <c r="GV14" i="51"/>
  <c r="GW14" i="51"/>
  <c r="GL15" i="51"/>
  <c r="GM15" i="51"/>
  <c r="GN15" i="51"/>
  <c r="GO15" i="51"/>
  <c r="GP15" i="51"/>
  <c r="GQ15" i="51"/>
  <c r="GR15" i="51"/>
  <c r="GS15" i="51"/>
  <c r="GT15" i="51"/>
  <c r="GU15" i="51"/>
  <c r="GV15" i="51"/>
  <c r="GW15" i="51"/>
  <c r="GL16" i="51"/>
  <c r="GM16" i="51"/>
  <c r="GN16" i="51"/>
  <c r="GO16" i="51"/>
  <c r="GP16" i="51"/>
  <c r="GQ16" i="51"/>
  <c r="GR16" i="51"/>
  <c r="GS16" i="51"/>
  <c r="GT16" i="51"/>
  <c r="GU16" i="51"/>
  <c r="GV16" i="51"/>
  <c r="GW16" i="51"/>
  <c r="GL17" i="51"/>
  <c r="GM17" i="51"/>
  <c r="GN17" i="51"/>
  <c r="GO17" i="51"/>
  <c r="GP17" i="51"/>
  <c r="GQ17" i="51"/>
  <c r="GR17" i="51"/>
  <c r="GS17" i="51"/>
  <c r="GT17" i="51"/>
  <c r="GU17" i="51"/>
  <c r="GV17" i="51"/>
  <c r="GW17" i="51"/>
  <c r="GL18" i="51"/>
  <c r="GM18" i="51"/>
  <c r="GN18" i="51"/>
  <c r="GO18" i="51"/>
  <c r="GP18" i="51"/>
  <c r="GQ18" i="51"/>
  <c r="GR18" i="51"/>
  <c r="GS18" i="51"/>
  <c r="GT18" i="51"/>
  <c r="GU18" i="51"/>
  <c r="GV18" i="51"/>
  <c r="GW18" i="51"/>
  <c r="GL19" i="51"/>
  <c r="GM19" i="51"/>
  <c r="GN19" i="51"/>
  <c r="GO19" i="51"/>
  <c r="GP19" i="51"/>
  <c r="GQ19" i="51"/>
  <c r="GR19" i="51"/>
  <c r="GS19" i="51"/>
  <c r="GT19" i="51"/>
  <c r="GU19" i="51"/>
  <c r="GV19" i="51"/>
  <c r="GW19" i="51"/>
  <c r="GL20" i="51"/>
  <c r="GM20" i="51"/>
  <c r="GN20" i="51"/>
  <c r="GO20" i="51"/>
  <c r="GP20" i="51"/>
  <c r="GQ20" i="51"/>
  <c r="GR20" i="51"/>
  <c r="GS20" i="51"/>
  <c r="GT20" i="51"/>
  <c r="GU20" i="51"/>
  <c r="GV20" i="51"/>
  <c r="GW20" i="51"/>
  <c r="GL21" i="51"/>
  <c r="GM21" i="51"/>
  <c r="GN21" i="51"/>
  <c r="GO21" i="51"/>
  <c r="GP21" i="51"/>
  <c r="GQ21" i="51"/>
  <c r="GR21" i="51"/>
  <c r="GS21" i="51"/>
  <c r="GT21" i="51"/>
  <c r="GU21" i="51"/>
  <c r="GV21" i="51"/>
  <c r="GW21" i="51"/>
  <c r="GL22" i="51"/>
  <c r="GM22" i="51"/>
  <c r="GN22" i="51"/>
  <c r="GO22" i="51"/>
  <c r="GP22" i="51"/>
  <c r="GQ22" i="51"/>
  <c r="GR22" i="51"/>
  <c r="GS22" i="51"/>
  <c r="GT22" i="51"/>
  <c r="GU22" i="51"/>
  <c r="GV22" i="51"/>
  <c r="GW22" i="51"/>
  <c r="GL23" i="51"/>
  <c r="GM23" i="51"/>
  <c r="GN23" i="51"/>
  <c r="GO23" i="51"/>
  <c r="GP23" i="51"/>
  <c r="GQ23" i="51"/>
  <c r="GR23" i="51"/>
  <c r="GS23" i="51"/>
  <c r="GT23" i="51"/>
  <c r="GU23" i="51"/>
  <c r="GV23" i="51"/>
  <c r="GW23" i="51"/>
  <c r="GL24" i="51"/>
  <c r="GM24" i="51"/>
  <c r="GN24" i="51"/>
  <c r="GO24" i="51"/>
  <c r="GP24" i="51"/>
  <c r="GQ24" i="51"/>
  <c r="GR24" i="51"/>
  <c r="GS24" i="51"/>
  <c r="GT24" i="51"/>
  <c r="GU24" i="51"/>
  <c r="GV24" i="51"/>
  <c r="GW24" i="51"/>
  <c r="GL25" i="51"/>
  <c r="GM25" i="51"/>
  <c r="GN25" i="51"/>
  <c r="GO25" i="51"/>
  <c r="GP25" i="51"/>
  <c r="GQ25" i="51"/>
  <c r="GR25" i="51"/>
  <c r="GS25" i="51"/>
  <c r="GT25" i="51"/>
  <c r="GU25" i="51"/>
  <c r="GV25" i="51"/>
  <c r="GW25" i="51"/>
  <c r="GL26" i="51"/>
  <c r="GM26" i="51"/>
  <c r="GN26" i="51"/>
  <c r="GO26" i="51"/>
  <c r="GP26" i="51"/>
  <c r="GQ26" i="51"/>
  <c r="GR26" i="51"/>
  <c r="GS26" i="51"/>
  <c r="GT26" i="51"/>
  <c r="GU26" i="51"/>
  <c r="GV26" i="51"/>
  <c r="GW26" i="51"/>
  <c r="GL27" i="51"/>
  <c r="GM27" i="51"/>
  <c r="GN27" i="51"/>
  <c r="GO27" i="51"/>
  <c r="GP27" i="51"/>
  <c r="GQ27" i="51"/>
  <c r="GR27" i="51"/>
  <c r="GS27" i="51"/>
  <c r="GT27" i="51"/>
  <c r="GU27" i="51"/>
  <c r="GV27" i="51"/>
  <c r="GW27" i="51"/>
  <c r="GL28" i="51"/>
  <c r="GM28" i="51"/>
  <c r="GN28" i="51"/>
  <c r="GO28" i="51"/>
  <c r="GP28" i="51"/>
  <c r="GQ28" i="51"/>
  <c r="GR28" i="51"/>
  <c r="GS28" i="51"/>
  <c r="GT28" i="51"/>
  <c r="GU28" i="51"/>
  <c r="GV28" i="51"/>
  <c r="GW28" i="51"/>
  <c r="GL29" i="51"/>
  <c r="GM29" i="51"/>
  <c r="GN29" i="51"/>
  <c r="GO29" i="51"/>
  <c r="GP29" i="51"/>
  <c r="GQ29" i="51"/>
  <c r="GR29" i="51"/>
  <c r="GS29" i="51"/>
  <c r="GT29" i="51"/>
  <c r="GU29" i="51"/>
  <c r="GV29" i="51"/>
  <c r="GW29" i="51"/>
  <c r="GL30" i="51"/>
  <c r="GM30" i="51"/>
  <c r="GN30" i="51"/>
  <c r="GO30" i="51"/>
  <c r="GP30" i="51"/>
  <c r="GQ30" i="51"/>
  <c r="GR30" i="51"/>
  <c r="GS30" i="51"/>
  <c r="GT30" i="51"/>
  <c r="GU30" i="51"/>
  <c r="GV30" i="51"/>
  <c r="GW30" i="51"/>
  <c r="GL31" i="51"/>
  <c r="GM31" i="51"/>
  <c r="GN31" i="51"/>
  <c r="GO31" i="51"/>
  <c r="GP31" i="51"/>
  <c r="GQ31" i="51"/>
  <c r="GR31" i="51"/>
  <c r="GS31" i="51"/>
  <c r="GT31" i="51"/>
  <c r="GU31" i="51"/>
  <c r="GV31" i="51"/>
  <c r="GW31" i="51"/>
  <c r="GL32" i="51"/>
  <c r="GM32" i="51"/>
  <c r="GN32" i="51"/>
  <c r="GO32" i="51"/>
  <c r="GP32" i="51"/>
  <c r="GQ32" i="51"/>
  <c r="GR32" i="51"/>
  <c r="GS32" i="51"/>
  <c r="GT32" i="51"/>
  <c r="GU32" i="51"/>
  <c r="GV32" i="51"/>
  <c r="GW32" i="51"/>
  <c r="GL33" i="51"/>
  <c r="GM33" i="51"/>
  <c r="GN33" i="51"/>
  <c r="GO33" i="51"/>
  <c r="GP33" i="51"/>
  <c r="GQ33" i="51"/>
  <c r="GR33" i="51"/>
  <c r="GS33" i="51"/>
  <c r="GT33" i="51"/>
  <c r="GU33" i="51"/>
  <c r="GV33" i="51"/>
  <c r="GW33" i="51"/>
  <c r="GL34" i="51"/>
  <c r="GM34" i="51"/>
  <c r="GN34" i="51"/>
  <c r="GO34" i="51"/>
  <c r="GP34" i="51"/>
  <c r="GQ34" i="51"/>
  <c r="GR34" i="51"/>
  <c r="GS34" i="51"/>
  <c r="GT34" i="51"/>
  <c r="GU34" i="51"/>
  <c r="GV34" i="51"/>
  <c r="GW34" i="51"/>
  <c r="GL35" i="51"/>
  <c r="GM35" i="51"/>
  <c r="GN35" i="51"/>
  <c r="GO35" i="51"/>
  <c r="GP35" i="51"/>
  <c r="GQ35" i="51"/>
  <c r="GR35" i="51"/>
  <c r="GS35" i="51"/>
  <c r="GT35" i="51"/>
  <c r="GU35" i="51"/>
  <c r="GV35" i="51"/>
  <c r="GW35" i="51"/>
  <c r="GL36" i="51"/>
  <c r="GM36" i="51"/>
  <c r="GN36" i="51"/>
  <c r="GO36" i="51"/>
  <c r="GP36" i="51"/>
  <c r="GQ36" i="51"/>
  <c r="GR36" i="51"/>
  <c r="GS36" i="51"/>
  <c r="GT36" i="51"/>
  <c r="GU36" i="51"/>
  <c r="GV36" i="51"/>
  <c r="GW36" i="51"/>
  <c r="GL37" i="51"/>
  <c r="GM37" i="51"/>
  <c r="GN37" i="51"/>
  <c r="GO37" i="51"/>
  <c r="GP37" i="51"/>
  <c r="GQ37" i="51"/>
  <c r="GR37" i="51"/>
  <c r="GS37" i="51"/>
  <c r="GT37" i="51"/>
  <c r="GU37" i="51"/>
  <c r="GV37" i="51"/>
  <c r="GW37" i="51"/>
  <c r="GL38" i="51"/>
  <c r="GM38" i="51"/>
  <c r="GN38" i="51"/>
  <c r="GO38" i="51"/>
  <c r="GP38" i="51"/>
  <c r="GQ38" i="51"/>
  <c r="GR38" i="51"/>
  <c r="GS38" i="51"/>
  <c r="GT38" i="51"/>
  <c r="GU38" i="51"/>
  <c r="GV38" i="51"/>
  <c r="GW38" i="51"/>
  <c r="GL39" i="51"/>
  <c r="GM39" i="51"/>
  <c r="GN39" i="51"/>
  <c r="GO39" i="51"/>
  <c r="GP39" i="51"/>
  <c r="GQ39" i="51"/>
  <c r="GR39" i="51"/>
  <c r="GS39" i="51"/>
  <c r="GT39" i="51"/>
  <c r="GU39" i="51"/>
  <c r="GV39" i="51"/>
  <c r="GW39" i="51"/>
  <c r="GL40" i="51"/>
  <c r="GM40" i="51"/>
  <c r="GN40" i="51"/>
  <c r="GO40" i="51"/>
  <c r="GP40" i="51"/>
  <c r="GQ40" i="51"/>
  <c r="GR40" i="51"/>
  <c r="GS40" i="51"/>
  <c r="GT40" i="51"/>
  <c r="GU40" i="51"/>
  <c r="GV40" i="51"/>
  <c r="GW40" i="51"/>
  <c r="GL41" i="51"/>
  <c r="GM41" i="51"/>
  <c r="GN41" i="51"/>
  <c r="GO41" i="51"/>
  <c r="GP41" i="51"/>
  <c r="GQ41" i="51"/>
  <c r="GR41" i="51"/>
  <c r="GS41" i="51"/>
  <c r="GT41" i="51"/>
  <c r="GU41" i="51"/>
  <c r="GV41" i="51"/>
  <c r="GW41" i="51"/>
  <c r="GL42" i="51"/>
  <c r="GM42" i="51"/>
  <c r="GN42" i="51"/>
  <c r="GO42" i="51"/>
  <c r="GP42" i="51"/>
  <c r="GQ42" i="51"/>
  <c r="GR42" i="51"/>
  <c r="GS42" i="51"/>
  <c r="GT42" i="51"/>
  <c r="GU42" i="51"/>
  <c r="GV42" i="51"/>
  <c r="GW42" i="51"/>
  <c r="GL43" i="51"/>
  <c r="GM43" i="51"/>
  <c r="GN43" i="51"/>
  <c r="GO43" i="51"/>
  <c r="GP43" i="51"/>
  <c r="GQ43" i="51"/>
  <c r="GR43" i="51"/>
  <c r="GS43" i="51"/>
  <c r="GT43" i="51"/>
  <c r="GU43" i="51"/>
  <c r="GV43" i="51"/>
  <c r="GW43" i="51"/>
  <c r="GL44" i="51"/>
  <c r="GM44" i="51"/>
  <c r="GN44" i="51"/>
  <c r="GO44" i="51"/>
  <c r="GP44" i="51"/>
  <c r="GQ44" i="51"/>
  <c r="GR44" i="51"/>
  <c r="GS44" i="51"/>
  <c r="GT44" i="51"/>
  <c r="GU44" i="51"/>
  <c r="GV44" i="51"/>
  <c r="GW44" i="51"/>
  <c r="GL45" i="51"/>
  <c r="GM45" i="51"/>
  <c r="GN45" i="51"/>
  <c r="GO45" i="51"/>
  <c r="GP45" i="51"/>
  <c r="GQ45" i="51"/>
  <c r="GR45" i="51"/>
  <c r="GS45" i="51"/>
  <c r="GT45" i="51"/>
  <c r="GU45" i="51"/>
  <c r="GV45" i="51"/>
  <c r="GW45" i="51"/>
  <c r="GL46" i="51"/>
  <c r="GM46" i="51"/>
  <c r="GN46" i="51"/>
  <c r="GO46" i="51"/>
  <c r="GP46" i="51"/>
  <c r="GQ46" i="51"/>
  <c r="GR46" i="51"/>
  <c r="GS46" i="51"/>
  <c r="GT46" i="51"/>
  <c r="GU46" i="51"/>
  <c r="GV46" i="51"/>
  <c r="GW46" i="51"/>
  <c r="GL47" i="51"/>
  <c r="GM47" i="51"/>
  <c r="GN47" i="51"/>
  <c r="GO47" i="51"/>
  <c r="GP47" i="51"/>
  <c r="GQ47" i="51"/>
  <c r="GR47" i="51"/>
  <c r="GS47" i="51"/>
  <c r="GT47" i="51"/>
  <c r="GU47" i="51"/>
  <c r="GV47" i="51"/>
  <c r="GW47" i="51"/>
  <c r="GL48" i="51"/>
  <c r="GM48" i="51"/>
  <c r="GN48" i="51"/>
  <c r="GO48" i="51"/>
  <c r="GP48" i="51"/>
  <c r="GQ48" i="51"/>
  <c r="GR48" i="51"/>
  <c r="GS48" i="51"/>
  <c r="GT48" i="51"/>
  <c r="GU48" i="51"/>
  <c r="GV48" i="51"/>
  <c r="GW48" i="51"/>
  <c r="GL49" i="51"/>
  <c r="GM49" i="51"/>
  <c r="GN49" i="51"/>
  <c r="GO49" i="51"/>
  <c r="GP49" i="51"/>
  <c r="GQ49" i="51"/>
  <c r="GR49" i="51"/>
  <c r="GS49" i="51"/>
  <c r="GT49" i="51"/>
  <c r="GU49" i="51"/>
  <c r="GV49" i="51"/>
  <c r="GW49" i="51"/>
  <c r="GL50" i="51"/>
  <c r="GM50" i="51"/>
  <c r="GN50" i="51"/>
  <c r="GO50" i="51"/>
  <c r="GP50" i="51"/>
  <c r="GQ50" i="51"/>
  <c r="GR50" i="51"/>
  <c r="GS50" i="51"/>
  <c r="GT50" i="51"/>
  <c r="GU50" i="51"/>
  <c r="GV50" i="51"/>
  <c r="GW50" i="51"/>
  <c r="GL51" i="51"/>
  <c r="GM51" i="51"/>
  <c r="GN51" i="51"/>
  <c r="GO51" i="51"/>
  <c r="GP51" i="51"/>
  <c r="GQ51" i="51"/>
  <c r="GR51" i="51"/>
  <c r="GS51" i="51"/>
  <c r="GT51" i="51"/>
  <c r="GU51" i="51"/>
  <c r="GV51" i="51"/>
  <c r="GW51" i="51"/>
  <c r="GL52" i="51"/>
  <c r="GM52" i="51"/>
  <c r="GN52" i="51"/>
  <c r="GO52" i="51"/>
  <c r="GP52" i="51"/>
  <c r="GQ52" i="51"/>
  <c r="GR52" i="51"/>
  <c r="GS52" i="51"/>
  <c r="GT52" i="51"/>
  <c r="GU52" i="51"/>
  <c r="GV52" i="51"/>
  <c r="GW52" i="51"/>
  <c r="GL53" i="51"/>
  <c r="GM53" i="51"/>
  <c r="GN53" i="51"/>
  <c r="GO53" i="51"/>
  <c r="GP53" i="51"/>
  <c r="GQ53" i="51"/>
  <c r="GR53" i="51"/>
  <c r="GS53" i="51"/>
  <c r="GT53" i="51"/>
  <c r="GU53" i="51"/>
  <c r="GV53" i="51"/>
  <c r="GW53" i="51"/>
  <c r="GL54" i="51"/>
  <c r="GM54" i="51"/>
  <c r="GN54" i="51"/>
  <c r="GO54" i="51"/>
  <c r="GP54" i="51"/>
  <c r="GQ54" i="51"/>
  <c r="GR54" i="51"/>
  <c r="GS54" i="51"/>
  <c r="GT54" i="51"/>
  <c r="GU54" i="51"/>
  <c r="GV54" i="51"/>
  <c r="GW54" i="51"/>
  <c r="GL55" i="51"/>
  <c r="GM55" i="51"/>
  <c r="GN55" i="51"/>
  <c r="GO55" i="51"/>
  <c r="GP55" i="51"/>
  <c r="GQ55" i="51"/>
  <c r="GR55" i="51"/>
  <c r="GS55" i="51"/>
  <c r="GT55" i="51"/>
  <c r="GU55" i="51"/>
  <c r="GV55" i="51"/>
  <c r="GW55" i="51"/>
  <c r="GL56" i="51"/>
  <c r="GM56" i="51"/>
  <c r="GN56" i="51"/>
  <c r="GO56" i="51"/>
  <c r="GP56" i="51"/>
  <c r="GQ56" i="51"/>
  <c r="GR56" i="51"/>
  <c r="GS56" i="51"/>
  <c r="GT56" i="51"/>
  <c r="GU56" i="51"/>
  <c r="GV56" i="51"/>
  <c r="GW56" i="51"/>
  <c r="GL57" i="51"/>
  <c r="GM57" i="51"/>
  <c r="GN57" i="51"/>
  <c r="GO57" i="51"/>
  <c r="GP57" i="51"/>
  <c r="GQ57" i="51"/>
  <c r="GR57" i="51"/>
  <c r="GS57" i="51"/>
  <c r="GT57" i="51"/>
  <c r="GU57" i="51"/>
  <c r="GV57" i="51"/>
  <c r="GW57" i="51"/>
  <c r="GL58" i="51"/>
  <c r="GM58" i="51"/>
  <c r="GN58" i="51"/>
  <c r="GO58" i="51"/>
  <c r="GP58" i="51"/>
  <c r="GQ58" i="51"/>
  <c r="GR58" i="51"/>
  <c r="GS58" i="51"/>
  <c r="GT58" i="51"/>
  <c r="GU58" i="51"/>
  <c r="GV58" i="51"/>
  <c r="GW58" i="51"/>
  <c r="EV5" i="51"/>
  <c r="EW5" i="51"/>
  <c r="EX5" i="51"/>
  <c r="EY5" i="51"/>
  <c r="EZ5" i="51"/>
  <c r="FA5" i="51"/>
  <c r="FB5" i="51"/>
  <c r="FC5" i="51"/>
  <c r="FD5" i="51"/>
  <c r="FE5" i="51"/>
  <c r="FF5" i="51"/>
  <c r="FG5" i="51"/>
  <c r="EV6" i="51"/>
  <c r="EW6" i="51"/>
  <c r="EX6" i="51"/>
  <c r="EY6" i="51"/>
  <c r="EZ6" i="51"/>
  <c r="FA6" i="51"/>
  <c r="FB6" i="51"/>
  <c r="FC6" i="51"/>
  <c r="FD6" i="51"/>
  <c r="FE6" i="51"/>
  <c r="FF6" i="51"/>
  <c r="FG6" i="51"/>
  <c r="EV7" i="51"/>
  <c r="EW7" i="51"/>
  <c r="EX7" i="51"/>
  <c r="EY7" i="51"/>
  <c r="EZ7" i="51"/>
  <c r="FA7" i="51"/>
  <c r="FB7" i="51"/>
  <c r="FC7" i="51"/>
  <c r="FD7" i="51"/>
  <c r="FE7" i="51"/>
  <c r="FF7" i="51"/>
  <c r="FG7" i="51"/>
  <c r="EV8" i="51"/>
  <c r="EW8" i="51"/>
  <c r="EX8" i="51"/>
  <c r="EY8" i="51"/>
  <c r="EZ8" i="51"/>
  <c r="FA8" i="51"/>
  <c r="FB8" i="51"/>
  <c r="FC8" i="51"/>
  <c r="FD8" i="51"/>
  <c r="FE8" i="51"/>
  <c r="FF8" i="51"/>
  <c r="FG8" i="51"/>
  <c r="EV9" i="51"/>
  <c r="EW9" i="51"/>
  <c r="EX9" i="51"/>
  <c r="EY9" i="51"/>
  <c r="EZ9" i="51"/>
  <c r="FA9" i="51"/>
  <c r="FB9" i="51"/>
  <c r="FC9" i="51"/>
  <c r="FD9" i="51"/>
  <c r="FE9" i="51"/>
  <c r="FF9" i="51"/>
  <c r="FG9" i="51"/>
  <c r="EV10" i="51"/>
  <c r="EW10" i="51"/>
  <c r="EX10" i="51"/>
  <c r="EY10" i="51"/>
  <c r="EZ10" i="51"/>
  <c r="FA10" i="51"/>
  <c r="FB10" i="51"/>
  <c r="FC10" i="51"/>
  <c r="FD10" i="51"/>
  <c r="FE10" i="51"/>
  <c r="FF10" i="51"/>
  <c r="FG10" i="51"/>
  <c r="EV11" i="51"/>
  <c r="EW11" i="51"/>
  <c r="EX11" i="51"/>
  <c r="EY11" i="51"/>
  <c r="EZ11" i="51"/>
  <c r="FA11" i="51"/>
  <c r="FB11" i="51"/>
  <c r="FC11" i="51"/>
  <c r="FD11" i="51"/>
  <c r="FE11" i="51"/>
  <c r="FF11" i="51"/>
  <c r="FG11" i="51"/>
  <c r="EV12" i="51"/>
  <c r="EW12" i="51"/>
  <c r="EX12" i="51"/>
  <c r="EY12" i="51"/>
  <c r="EZ12" i="51"/>
  <c r="FA12" i="51"/>
  <c r="FB12" i="51"/>
  <c r="FC12" i="51"/>
  <c r="FD12" i="51"/>
  <c r="FE12" i="51"/>
  <c r="FF12" i="51"/>
  <c r="FG12" i="51"/>
  <c r="EV13" i="51"/>
  <c r="EW13" i="51"/>
  <c r="EX13" i="51"/>
  <c r="EY13" i="51"/>
  <c r="EZ13" i="51"/>
  <c r="FA13" i="51"/>
  <c r="FB13" i="51"/>
  <c r="FC13" i="51"/>
  <c r="FD13" i="51"/>
  <c r="FE13" i="51"/>
  <c r="FF13" i="51"/>
  <c r="FG13" i="51"/>
  <c r="EV14" i="51"/>
  <c r="EW14" i="51"/>
  <c r="EX14" i="51"/>
  <c r="EY14" i="51"/>
  <c r="EZ14" i="51"/>
  <c r="FA14" i="51"/>
  <c r="FB14" i="51"/>
  <c r="FC14" i="51"/>
  <c r="FD14" i="51"/>
  <c r="FE14" i="51"/>
  <c r="FF14" i="51"/>
  <c r="FG14" i="51"/>
  <c r="EV15" i="51"/>
  <c r="EW15" i="51"/>
  <c r="EX15" i="51"/>
  <c r="EY15" i="51"/>
  <c r="EZ15" i="51"/>
  <c r="FA15" i="51"/>
  <c r="FB15" i="51"/>
  <c r="FC15" i="51"/>
  <c r="FD15" i="51"/>
  <c r="FE15" i="51"/>
  <c r="FF15" i="51"/>
  <c r="FG15" i="51"/>
  <c r="EV16" i="51"/>
  <c r="EW16" i="51"/>
  <c r="EX16" i="51"/>
  <c r="EY16" i="51"/>
  <c r="EZ16" i="51"/>
  <c r="FA16" i="51"/>
  <c r="FB16" i="51"/>
  <c r="FC16" i="51"/>
  <c r="FD16" i="51"/>
  <c r="FE16" i="51"/>
  <c r="FF16" i="51"/>
  <c r="FG16" i="51"/>
  <c r="EV17" i="51"/>
  <c r="EW17" i="51"/>
  <c r="EX17" i="51"/>
  <c r="EY17" i="51"/>
  <c r="EZ17" i="51"/>
  <c r="FA17" i="51"/>
  <c r="FB17" i="51"/>
  <c r="FC17" i="51"/>
  <c r="FD17" i="51"/>
  <c r="FE17" i="51"/>
  <c r="FF17" i="51"/>
  <c r="FG17" i="51"/>
  <c r="EV18" i="51"/>
  <c r="EW18" i="51"/>
  <c r="EX18" i="51"/>
  <c r="EY18" i="51"/>
  <c r="EZ18" i="51"/>
  <c r="FA18" i="51"/>
  <c r="FB18" i="51"/>
  <c r="FC18" i="51"/>
  <c r="FD18" i="51"/>
  <c r="FE18" i="51"/>
  <c r="FF18" i="51"/>
  <c r="FG18" i="51"/>
  <c r="EV19" i="51"/>
  <c r="EW19" i="51"/>
  <c r="EX19" i="51"/>
  <c r="EY19" i="51"/>
  <c r="EZ19" i="51"/>
  <c r="FA19" i="51"/>
  <c r="FB19" i="51"/>
  <c r="FC19" i="51"/>
  <c r="FD19" i="51"/>
  <c r="FE19" i="51"/>
  <c r="FF19" i="51"/>
  <c r="FG19" i="51"/>
  <c r="EV20" i="51"/>
  <c r="EW20" i="51"/>
  <c r="EX20" i="51"/>
  <c r="EY20" i="51"/>
  <c r="EZ20" i="51"/>
  <c r="FA20" i="51"/>
  <c r="FB20" i="51"/>
  <c r="FC20" i="51"/>
  <c r="FD20" i="51"/>
  <c r="FE20" i="51"/>
  <c r="FF20" i="51"/>
  <c r="FG20" i="51"/>
  <c r="EV21" i="51"/>
  <c r="EW21" i="51"/>
  <c r="EX21" i="51"/>
  <c r="EY21" i="51"/>
  <c r="EZ21" i="51"/>
  <c r="FA21" i="51"/>
  <c r="FB21" i="51"/>
  <c r="FC21" i="51"/>
  <c r="FD21" i="51"/>
  <c r="FE21" i="51"/>
  <c r="FF21" i="51"/>
  <c r="FG21" i="51"/>
  <c r="EV22" i="51"/>
  <c r="EW22" i="51"/>
  <c r="EX22" i="51"/>
  <c r="EY22" i="51"/>
  <c r="EZ22" i="51"/>
  <c r="FA22" i="51"/>
  <c r="FB22" i="51"/>
  <c r="FC22" i="51"/>
  <c r="FD22" i="51"/>
  <c r="FE22" i="51"/>
  <c r="FF22" i="51"/>
  <c r="FG22" i="51"/>
  <c r="EV23" i="51"/>
  <c r="EW23" i="51"/>
  <c r="EX23" i="51"/>
  <c r="EY23" i="51"/>
  <c r="EZ23" i="51"/>
  <c r="FA23" i="51"/>
  <c r="FB23" i="51"/>
  <c r="FC23" i="51"/>
  <c r="FD23" i="51"/>
  <c r="FE23" i="51"/>
  <c r="FF23" i="51"/>
  <c r="FG23" i="51"/>
  <c r="EV24" i="51"/>
  <c r="EW24" i="51"/>
  <c r="EX24" i="51"/>
  <c r="EY24" i="51"/>
  <c r="EZ24" i="51"/>
  <c r="FA24" i="51"/>
  <c r="FB24" i="51"/>
  <c r="FC24" i="51"/>
  <c r="FD24" i="51"/>
  <c r="FE24" i="51"/>
  <c r="FF24" i="51"/>
  <c r="FG24" i="51"/>
  <c r="EV25" i="51"/>
  <c r="EW25" i="51"/>
  <c r="EX25" i="51"/>
  <c r="EY25" i="51"/>
  <c r="EZ25" i="51"/>
  <c r="FA25" i="51"/>
  <c r="FB25" i="51"/>
  <c r="FC25" i="51"/>
  <c r="FD25" i="51"/>
  <c r="FE25" i="51"/>
  <c r="FF25" i="51"/>
  <c r="FG25" i="51"/>
  <c r="EV26" i="51"/>
  <c r="EW26" i="51"/>
  <c r="EX26" i="51"/>
  <c r="EY26" i="51"/>
  <c r="EZ26" i="51"/>
  <c r="FA26" i="51"/>
  <c r="FB26" i="51"/>
  <c r="FC26" i="51"/>
  <c r="FD26" i="51"/>
  <c r="FE26" i="51"/>
  <c r="FF26" i="51"/>
  <c r="FG26" i="51"/>
  <c r="EV27" i="51"/>
  <c r="EW27" i="51"/>
  <c r="EX27" i="51"/>
  <c r="EY27" i="51"/>
  <c r="EZ27" i="51"/>
  <c r="FA27" i="51"/>
  <c r="FB27" i="51"/>
  <c r="FC27" i="51"/>
  <c r="FD27" i="51"/>
  <c r="FE27" i="51"/>
  <c r="FF27" i="51"/>
  <c r="FG27" i="51"/>
  <c r="EV28" i="51"/>
  <c r="EW28" i="51"/>
  <c r="EX28" i="51"/>
  <c r="EY28" i="51"/>
  <c r="EZ28" i="51"/>
  <c r="FA28" i="51"/>
  <c r="FB28" i="51"/>
  <c r="FC28" i="51"/>
  <c r="FD28" i="51"/>
  <c r="FE28" i="51"/>
  <c r="FF28" i="51"/>
  <c r="FG28" i="51"/>
  <c r="EV29" i="51"/>
  <c r="EW29" i="51"/>
  <c r="EX29" i="51"/>
  <c r="EY29" i="51"/>
  <c r="EZ29" i="51"/>
  <c r="FA29" i="51"/>
  <c r="FB29" i="51"/>
  <c r="FC29" i="51"/>
  <c r="FD29" i="51"/>
  <c r="FE29" i="51"/>
  <c r="FF29" i="51"/>
  <c r="FG29" i="51"/>
  <c r="EV30" i="51"/>
  <c r="EW30" i="51"/>
  <c r="EX30" i="51"/>
  <c r="EY30" i="51"/>
  <c r="EZ30" i="51"/>
  <c r="FA30" i="51"/>
  <c r="FB30" i="51"/>
  <c r="FC30" i="51"/>
  <c r="FD30" i="51"/>
  <c r="FE30" i="51"/>
  <c r="FF30" i="51"/>
  <c r="FG30" i="51"/>
  <c r="EV31" i="51"/>
  <c r="EW31" i="51"/>
  <c r="EX31" i="51"/>
  <c r="EY31" i="51"/>
  <c r="EZ31" i="51"/>
  <c r="FA31" i="51"/>
  <c r="FB31" i="51"/>
  <c r="FC31" i="51"/>
  <c r="FD31" i="51"/>
  <c r="FE31" i="51"/>
  <c r="FF31" i="51"/>
  <c r="FG31" i="51"/>
  <c r="EV32" i="51"/>
  <c r="EW32" i="51"/>
  <c r="EX32" i="51"/>
  <c r="EY32" i="51"/>
  <c r="EZ32" i="51"/>
  <c r="FA32" i="51"/>
  <c r="FB32" i="51"/>
  <c r="FC32" i="51"/>
  <c r="FD32" i="51"/>
  <c r="FE32" i="51"/>
  <c r="FF32" i="51"/>
  <c r="FG32" i="51"/>
  <c r="EV33" i="51"/>
  <c r="EW33" i="51"/>
  <c r="EX33" i="51"/>
  <c r="EY33" i="51"/>
  <c r="EZ33" i="51"/>
  <c r="FA33" i="51"/>
  <c r="FB33" i="51"/>
  <c r="FC33" i="51"/>
  <c r="FD33" i="51"/>
  <c r="FE33" i="51"/>
  <c r="FF33" i="51"/>
  <c r="FG33" i="51"/>
  <c r="EV34" i="51"/>
  <c r="EW34" i="51"/>
  <c r="EX34" i="51"/>
  <c r="EY34" i="51"/>
  <c r="EZ34" i="51"/>
  <c r="FA34" i="51"/>
  <c r="FB34" i="51"/>
  <c r="FC34" i="51"/>
  <c r="FD34" i="51"/>
  <c r="FE34" i="51"/>
  <c r="FF34" i="51"/>
  <c r="FG34" i="51"/>
  <c r="EV35" i="51"/>
  <c r="EW35" i="51"/>
  <c r="EX35" i="51"/>
  <c r="EY35" i="51"/>
  <c r="EZ35" i="51"/>
  <c r="FA35" i="51"/>
  <c r="FB35" i="51"/>
  <c r="FC35" i="51"/>
  <c r="FD35" i="51"/>
  <c r="FE35" i="51"/>
  <c r="FF35" i="51"/>
  <c r="FG35" i="51"/>
  <c r="EV36" i="51"/>
  <c r="EW36" i="51"/>
  <c r="EX36" i="51"/>
  <c r="EY36" i="51"/>
  <c r="EZ36" i="51"/>
  <c r="FA36" i="51"/>
  <c r="FB36" i="51"/>
  <c r="FC36" i="51"/>
  <c r="FD36" i="51"/>
  <c r="FE36" i="51"/>
  <c r="FF36" i="51"/>
  <c r="FG36" i="51"/>
  <c r="EV37" i="51"/>
  <c r="EW37" i="51"/>
  <c r="EX37" i="51"/>
  <c r="EY37" i="51"/>
  <c r="EZ37" i="51"/>
  <c r="FA37" i="51"/>
  <c r="FB37" i="51"/>
  <c r="FC37" i="51"/>
  <c r="FD37" i="51"/>
  <c r="FE37" i="51"/>
  <c r="FF37" i="51"/>
  <c r="FG37" i="51"/>
  <c r="EV38" i="51"/>
  <c r="EW38" i="51"/>
  <c r="EX38" i="51"/>
  <c r="EY38" i="51"/>
  <c r="EZ38" i="51"/>
  <c r="FA38" i="51"/>
  <c r="FB38" i="51"/>
  <c r="FC38" i="51"/>
  <c r="FD38" i="51"/>
  <c r="FE38" i="51"/>
  <c r="FF38" i="51"/>
  <c r="FG38" i="51"/>
  <c r="EV39" i="51"/>
  <c r="EW39" i="51"/>
  <c r="EX39" i="51"/>
  <c r="EY39" i="51"/>
  <c r="EZ39" i="51"/>
  <c r="FA39" i="51"/>
  <c r="FB39" i="51"/>
  <c r="FC39" i="51"/>
  <c r="FD39" i="51"/>
  <c r="FE39" i="51"/>
  <c r="FF39" i="51"/>
  <c r="FG39" i="51"/>
  <c r="EV40" i="51"/>
  <c r="EW40" i="51"/>
  <c r="EX40" i="51"/>
  <c r="EY40" i="51"/>
  <c r="EZ40" i="51"/>
  <c r="FA40" i="51"/>
  <c r="FB40" i="51"/>
  <c r="FC40" i="51"/>
  <c r="FD40" i="51"/>
  <c r="FE40" i="51"/>
  <c r="FF40" i="51"/>
  <c r="FG40" i="51"/>
  <c r="EV41" i="51"/>
  <c r="EW41" i="51"/>
  <c r="EX41" i="51"/>
  <c r="EY41" i="51"/>
  <c r="EZ41" i="51"/>
  <c r="FA41" i="51"/>
  <c r="FB41" i="51"/>
  <c r="FC41" i="51"/>
  <c r="FD41" i="51"/>
  <c r="FE41" i="51"/>
  <c r="FF41" i="51"/>
  <c r="FG41" i="51"/>
  <c r="EV42" i="51"/>
  <c r="EW42" i="51"/>
  <c r="EX42" i="51"/>
  <c r="EY42" i="51"/>
  <c r="EZ42" i="51"/>
  <c r="FA42" i="51"/>
  <c r="FB42" i="51"/>
  <c r="FC42" i="51"/>
  <c r="FD42" i="51"/>
  <c r="FE42" i="51"/>
  <c r="FF42" i="51"/>
  <c r="FG42" i="51"/>
  <c r="EV43" i="51"/>
  <c r="EW43" i="51"/>
  <c r="EX43" i="51"/>
  <c r="EY43" i="51"/>
  <c r="EZ43" i="51"/>
  <c r="FA43" i="51"/>
  <c r="FB43" i="51"/>
  <c r="FC43" i="51"/>
  <c r="FD43" i="51"/>
  <c r="FE43" i="51"/>
  <c r="FF43" i="51"/>
  <c r="FG43" i="51"/>
  <c r="EV44" i="51"/>
  <c r="EW44" i="51"/>
  <c r="EX44" i="51"/>
  <c r="EY44" i="51"/>
  <c r="EZ44" i="51"/>
  <c r="FA44" i="51"/>
  <c r="FB44" i="51"/>
  <c r="FC44" i="51"/>
  <c r="FD44" i="51"/>
  <c r="FE44" i="51"/>
  <c r="FF44" i="51"/>
  <c r="FG44" i="51"/>
  <c r="EV45" i="51"/>
  <c r="EW45" i="51"/>
  <c r="EX45" i="51"/>
  <c r="EY45" i="51"/>
  <c r="EZ45" i="51"/>
  <c r="FA45" i="51"/>
  <c r="FB45" i="51"/>
  <c r="FC45" i="51"/>
  <c r="FD45" i="51"/>
  <c r="FE45" i="51"/>
  <c r="FF45" i="51"/>
  <c r="FG45" i="51"/>
  <c r="EV46" i="51"/>
  <c r="EW46" i="51"/>
  <c r="EX46" i="51"/>
  <c r="EY46" i="51"/>
  <c r="EZ46" i="51"/>
  <c r="FA46" i="51"/>
  <c r="FB46" i="51"/>
  <c r="FC46" i="51"/>
  <c r="FD46" i="51"/>
  <c r="FE46" i="51"/>
  <c r="FF46" i="51"/>
  <c r="FG46" i="51"/>
  <c r="EV47" i="51"/>
  <c r="EW47" i="51"/>
  <c r="EX47" i="51"/>
  <c r="EY47" i="51"/>
  <c r="EZ47" i="51"/>
  <c r="FA47" i="51"/>
  <c r="FB47" i="51"/>
  <c r="FC47" i="51"/>
  <c r="FD47" i="51"/>
  <c r="FE47" i="51"/>
  <c r="FF47" i="51"/>
  <c r="FG47" i="51"/>
  <c r="EV48" i="51"/>
  <c r="EW48" i="51"/>
  <c r="EX48" i="51"/>
  <c r="EY48" i="51"/>
  <c r="EZ48" i="51"/>
  <c r="FA48" i="51"/>
  <c r="FB48" i="51"/>
  <c r="FC48" i="51"/>
  <c r="FD48" i="51"/>
  <c r="FE48" i="51"/>
  <c r="FF48" i="51"/>
  <c r="FG48" i="51"/>
  <c r="EV49" i="51"/>
  <c r="EW49" i="51"/>
  <c r="EX49" i="51"/>
  <c r="EY49" i="51"/>
  <c r="EZ49" i="51"/>
  <c r="FA49" i="51"/>
  <c r="FB49" i="51"/>
  <c r="FC49" i="51"/>
  <c r="FD49" i="51"/>
  <c r="FE49" i="51"/>
  <c r="FF49" i="51"/>
  <c r="FG49" i="51"/>
  <c r="EV50" i="51"/>
  <c r="EW50" i="51"/>
  <c r="EX50" i="51"/>
  <c r="EY50" i="51"/>
  <c r="EZ50" i="51"/>
  <c r="FA50" i="51"/>
  <c r="FB50" i="51"/>
  <c r="FC50" i="51"/>
  <c r="FD50" i="51"/>
  <c r="FE50" i="51"/>
  <c r="FF50" i="51"/>
  <c r="FG50" i="51"/>
  <c r="EV51" i="51"/>
  <c r="EW51" i="51"/>
  <c r="EX51" i="51"/>
  <c r="EY51" i="51"/>
  <c r="EZ51" i="51"/>
  <c r="FA51" i="51"/>
  <c r="FB51" i="51"/>
  <c r="FC51" i="51"/>
  <c r="FD51" i="51"/>
  <c r="FE51" i="51"/>
  <c r="FF51" i="51"/>
  <c r="FG51" i="51"/>
  <c r="EV52" i="51"/>
  <c r="EW52" i="51"/>
  <c r="EX52" i="51"/>
  <c r="EY52" i="51"/>
  <c r="EZ52" i="51"/>
  <c r="FA52" i="51"/>
  <c r="FB52" i="51"/>
  <c r="FC52" i="51"/>
  <c r="FD52" i="51"/>
  <c r="FE52" i="51"/>
  <c r="FF52" i="51"/>
  <c r="FG52" i="51"/>
  <c r="EV53" i="51"/>
  <c r="EW53" i="51"/>
  <c r="EX53" i="51"/>
  <c r="EY53" i="51"/>
  <c r="EZ53" i="51"/>
  <c r="FA53" i="51"/>
  <c r="FB53" i="51"/>
  <c r="FC53" i="51"/>
  <c r="FD53" i="51"/>
  <c r="FE53" i="51"/>
  <c r="FF53" i="51"/>
  <c r="FG53" i="51"/>
  <c r="EV54" i="51"/>
  <c r="EW54" i="51"/>
  <c r="EX54" i="51"/>
  <c r="EY54" i="51"/>
  <c r="EZ54" i="51"/>
  <c r="FA54" i="51"/>
  <c r="FB54" i="51"/>
  <c r="FC54" i="51"/>
  <c r="FD54" i="51"/>
  <c r="FE54" i="51"/>
  <c r="FF54" i="51"/>
  <c r="FG54" i="51"/>
  <c r="EV55" i="51"/>
  <c r="EW55" i="51"/>
  <c r="EX55" i="51"/>
  <c r="EY55" i="51"/>
  <c r="EZ55" i="51"/>
  <c r="FA55" i="51"/>
  <c r="FB55" i="51"/>
  <c r="FC55" i="51"/>
  <c r="FD55" i="51"/>
  <c r="FE55" i="51"/>
  <c r="FF55" i="51"/>
  <c r="FG55" i="51"/>
  <c r="EV56" i="51"/>
  <c r="EW56" i="51"/>
  <c r="EX56" i="51"/>
  <c r="EY56" i="51"/>
  <c r="EZ56" i="51"/>
  <c r="FA56" i="51"/>
  <c r="FB56" i="51"/>
  <c r="FC56" i="51"/>
  <c r="FD56" i="51"/>
  <c r="FE56" i="51"/>
  <c r="FF56" i="51"/>
  <c r="FG56" i="51"/>
  <c r="EV57" i="51"/>
  <c r="EW57" i="51"/>
  <c r="EX57" i="51"/>
  <c r="EY57" i="51"/>
  <c r="EZ57" i="51"/>
  <c r="FA57" i="51"/>
  <c r="FB57" i="51"/>
  <c r="FC57" i="51"/>
  <c r="FD57" i="51"/>
  <c r="FE57" i="51"/>
  <c r="FF57" i="51"/>
  <c r="FG57" i="51"/>
  <c r="EV58" i="51"/>
  <c r="EW58" i="51"/>
  <c r="EX58" i="51"/>
  <c r="EY58" i="51"/>
  <c r="EZ58" i="51"/>
  <c r="FA58" i="51"/>
  <c r="FB58" i="51"/>
  <c r="FC58" i="51"/>
  <c r="FD58" i="51"/>
  <c r="FE58" i="51"/>
  <c r="FF58" i="51"/>
  <c r="FG58" i="51"/>
  <c r="EV59" i="51"/>
  <c r="EW59" i="51"/>
  <c r="EX59" i="51"/>
  <c r="EY59" i="51"/>
  <c r="EZ59" i="51"/>
  <c r="FA59" i="51"/>
  <c r="FB59" i="51"/>
  <c r="FC59" i="51"/>
  <c r="FD59" i="51"/>
  <c r="FE59" i="51"/>
  <c r="FF59" i="51"/>
  <c r="FG59" i="51"/>
  <c r="EV4" i="51"/>
  <c r="EV67" i="51" s="1"/>
  <c r="EW4" i="51"/>
  <c r="EW67" i="51" s="1"/>
  <c r="EX4" i="51"/>
  <c r="EX67" i="51" s="1"/>
  <c r="EY4" i="51"/>
  <c r="EY67" i="51" s="1"/>
  <c r="EZ4" i="51"/>
  <c r="EZ67" i="51" s="1"/>
  <c r="FA4" i="51"/>
  <c r="FA67" i="51" s="1"/>
  <c r="FB4" i="51"/>
  <c r="FB67" i="51" s="1"/>
  <c r="FC4" i="51"/>
  <c r="FC67" i="51" s="1"/>
  <c r="FD4" i="51"/>
  <c r="FD67" i="51" s="1"/>
  <c r="FE4" i="51"/>
  <c r="FE67" i="51" s="1"/>
  <c r="FF4" i="51"/>
  <c r="FF67" i="51" s="1"/>
  <c r="FG4" i="51"/>
  <c r="FG67" i="51" s="1"/>
  <c r="DG5" i="51"/>
  <c r="DH5" i="51"/>
  <c r="DI5" i="51"/>
  <c r="DJ5" i="51"/>
  <c r="DK5" i="51"/>
  <c r="DL5" i="51"/>
  <c r="DM5" i="51"/>
  <c r="DN5" i="51"/>
  <c r="DO5" i="51"/>
  <c r="DP5" i="51"/>
  <c r="DQ5" i="51"/>
  <c r="DR5" i="51"/>
  <c r="DG6" i="51"/>
  <c r="DH6" i="51"/>
  <c r="DI6" i="51"/>
  <c r="DJ6" i="51"/>
  <c r="DK6" i="51"/>
  <c r="DL6" i="51"/>
  <c r="DM6" i="51"/>
  <c r="DN6" i="51"/>
  <c r="DO6" i="51"/>
  <c r="DP6" i="51"/>
  <c r="DQ6" i="51"/>
  <c r="DR6" i="51"/>
  <c r="DG7" i="51"/>
  <c r="DH7" i="51"/>
  <c r="DI7" i="51"/>
  <c r="DJ7" i="51"/>
  <c r="DK7" i="51"/>
  <c r="DL7" i="51"/>
  <c r="DM7" i="51"/>
  <c r="DN7" i="51"/>
  <c r="DO7" i="51"/>
  <c r="DP7" i="51"/>
  <c r="DQ7" i="51"/>
  <c r="DR7" i="51"/>
  <c r="DG8" i="51"/>
  <c r="DH8" i="51"/>
  <c r="DI8" i="51"/>
  <c r="DJ8" i="51"/>
  <c r="DK8" i="51"/>
  <c r="DL8" i="51"/>
  <c r="DM8" i="51"/>
  <c r="DN8" i="51"/>
  <c r="DO8" i="51"/>
  <c r="DP8" i="51"/>
  <c r="DQ8" i="51"/>
  <c r="DR8" i="51"/>
  <c r="DG9" i="51"/>
  <c r="DH9" i="51"/>
  <c r="DI9" i="51"/>
  <c r="DJ9" i="51"/>
  <c r="DK9" i="51"/>
  <c r="DL9" i="51"/>
  <c r="DM9" i="51"/>
  <c r="DN9" i="51"/>
  <c r="DO9" i="51"/>
  <c r="DP9" i="51"/>
  <c r="DQ9" i="51"/>
  <c r="DR9" i="51"/>
  <c r="DG10" i="51"/>
  <c r="DH10" i="51"/>
  <c r="DI10" i="51"/>
  <c r="DJ10" i="51"/>
  <c r="DK10" i="51"/>
  <c r="DL10" i="51"/>
  <c r="DM10" i="51"/>
  <c r="DN10" i="51"/>
  <c r="DO10" i="51"/>
  <c r="DP10" i="51"/>
  <c r="DQ10" i="51"/>
  <c r="DR10" i="51"/>
  <c r="DG11" i="51"/>
  <c r="DH11" i="51"/>
  <c r="DI11" i="51"/>
  <c r="DJ11" i="51"/>
  <c r="DK11" i="51"/>
  <c r="DL11" i="51"/>
  <c r="DM11" i="51"/>
  <c r="DN11" i="51"/>
  <c r="DO11" i="51"/>
  <c r="DP11" i="51"/>
  <c r="DQ11" i="51"/>
  <c r="DR11" i="51"/>
  <c r="DG12" i="51"/>
  <c r="DH12" i="51"/>
  <c r="DI12" i="51"/>
  <c r="DJ12" i="51"/>
  <c r="DK12" i="51"/>
  <c r="DL12" i="51"/>
  <c r="DM12" i="51"/>
  <c r="DN12" i="51"/>
  <c r="DO12" i="51"/>
  <c r="DP12" i="51"/>
  <c r="DQ12" i="51"/>
  <c r="DR12" i="51"/>
  <c r="DG13" i="51"/>
  <c r="DH13" i="51"/>
  <c r="DI13" i="51"/>
  <c r="DJ13" i="51"/>
  <c r="DK13" i="51"/>
  <c r="DL13" i="51"/>
  <c r="DM13" i="51"/>
  <c r="DN13" i="51"/>
  <c r="DO13" i="51"/>
  <c r="DP13" i="51"/>
  <c r="DQ13" i="51"/>
  <c r="DR13" i="51"/>
  <c r="DG14" i="51"/>
  <c r="DH14" i="51"/>
  <c r="DI14" i="51"/>
  <c r="DJ14" i="51"/>
  <c r="DK14" i="51"/>
  <c r="DL14" i="51"/>
  <c r="DM14" i="51"/>
  <c r="DN14" i="51"/>
  <c r="DO14" i="51"/>
  <c r="DP14" i="51"/>
  <c r="DQ14" i="51"/>
  <c r="DR14" i="51"/>
  <c r="DG15" i="51"/>
  <c r="DH15" i="51"/>
  <c r="DI15" i="51"/>
  <c r="DJ15" i="51"/>
  <c r="DK15" i="51"/>
  <c r="DL15" i="51"/>
  <c r="DM15" i="51"/>
  <c r="DN15" i="51"/>
  <c r="DO15" i="51"/>
  <c r="DP15" i="51"/>
  <c r="DQ15" i="51"/>
  <c r="DR15" i="51"/>
  <c r="DG16" i="51"/>
  <c r="DH16" i="51"/>
  <c r="DI16" i="51"/>
  <c r="DJ16" i="51"/>
  <c r="DK16" i="51"/>
  <c r="DL16" i="51"/>
  <c r="DM16" i="51"/>
  <c r="DN16" i="51"/>
  <c r="DO16" i="51"/>
  <c r="DP16" i="51"/>
  <c r="DQ16" i="51"/>
  <c r="DR16" i="51"/>
  <c r="DG17" i="51"/>
  <c r="DH17" i="51"/>
  <c r="DI17" i="51"/>
  <c r="DJ17" i="51"/>
  <c r="DK17" i="51"/>
  <c r="DL17" i="51"/>
  <c r="DM17" i="51"/>
  <c r="DN17" i="51"/>
  <c r="DO17" i="51"/>
  <c r="DP17" i="51"/>
  <c r="DQ17" i="51"/>
  <c r="DR17" i="51"/>
  <c r="DG18" i="51"/>
  <c r="DH18" i="51"/>
  <c r="DI18" i="51"/>
  <c r="DJ18" i="51"/>
  <c r="DK18" i="51"/>
  <c r="DL18" i="51"/>
  <c r="DM18" i="51"/>
  <c r="DN18" i="51"/>
  <c r="DO18" i="51"/>
  <c r="DP18" i="51"/>
  <c r="DQ18" i="51"/>
  <c r="DR18" i="51"/>
  <c r="DG19" i="51"/>
  <c r="DH19" i="51"/>
  <c r="DI19" i="51"/>
  <c r="DJ19" i="51"/>
  <c r="DK19" i="51"/>
  <c r="DL19" i="51"/>
  <c r="DM19" i="51"/>
  <c r="DN19" i="51"/>
  <c r="DO19" i="51"/>
  <c r="DP19" i="51"/>
  <c r="DQ19" i="51"/>
  <c r="DR19" i="51"/>
  <c r="DG20" i="51"/>
  <c r="DH20" i="51"/>
  <c r="DI20" i="51"/>
  <c r="DJ20" i="51"/>
  <c r="DK20" i="51"/>
  <c r="DL20" i="51"/>
  <c r="DM20" i="51"/>
  <c r="DN20" i="51"/>
  <c r="DO20" i="51"/>
  <c r="DP20" i="51"/>
  <c r="DQ20" i="51"/>
  <c r="DR20" i="51"/>
  <c r="DG21" i="51"/>
  <c r="DH21" i="51"/>
  <c r="DI21" i="51"/>
  <c r="DJ21" i="51"/>
  <c r="DK21" i="51"/>
  <c r="DL21" i="51"/>
  <c r="DM21" i="51"/>
  <c r="DN21" i="51"/>
  <c r="DO21" i="51"/>
  <c r="DP21" i="51"/>
  <c r="DQ21" i="51"/>
  <c r="DR21" i="51"/>
  <c r="DG22" i="51"/>
  <c r="DH22" i="51"/>
  <c r="DI22" i="51"/>
  <c r="DJ22" i="51"/>
  <c r="DK22" i="51"/>
  <c r="DL22" i="51"/>
  <c r="DM22" i="51"/>
  <c r="DN22" i="51"/>
  <c r="DO22" i="51"/>
  <c r="DP22" i="51"/>
  <c r="DQ22" i="51"/>
  <c r="DR22" i="51"/>
  <c r="DG23" i="51"/>
  <c r="DH23" i="51"/>
  <c r="DI23" i="51"/>
  <c r="DJ23" i="51"/>
  <c r="DK23" i="51"/>
  <c r="DL23" i="51"/>
  <c r="DM23" i="51"/>
  <c r="DN23" i="51"/>
  <c r="DO23" i="51"/>
  <c r="DP23" i="51"/>
  <c r="DQ23" i="51"/>
  <c r="DR23" i="51"/>
  <c r="DG24" i="51"/>
  <c r="DH24" i="51"/>
  <c r="DI24" i="51"/>
  <c r="DJ24" i="51"/>
  <c r="DK24" i="51"/>
  <c r="DL24" i="51"/>
  <c r="DM24" i="51"/>
  <c r="DN24" i="51"/>
  <c r="DO24" i="51"/>
  <c r="DP24" i="51"/>
  <c r="DQ24" i="51"/>
  <c r="DR24" i="51"/>
  <c r="DG25" i="51"/>
  <c r="DH25" i="51"/>
  <c r="DI25" i="51"/>
  <c r="DJ25" i="51"/>
  <c r="DK25" i="51"/>
  <c r="DL25" i="51"/>
  <c r="DM25" i="51"/>
  <c r="DN25" i="51"/>
  <c r="DO25" i="51"/>
  <c r="DP25" i="51"/>
  <c r="DQ25" i="51"/>
  <c r="DR25" i="51"/>
  <c r="DG26" i="51"/>
  <c r="DH26" i="51"/>
  <c r="DI26" i="51"/>
  <c r="DJ26" i="51"/>
  <c r="DK26" i="51"/>
  <c r="DL26" i="51"/>
  <c r="DM26" i="51"/>
  <c r="DN26" i="51"/>
  <c r="DO26" i="51"/>
  <c r="DP26" i="51"/>
  <c r="DQ26" i="51"/>
  <c r="DR26" i="51"/>
  <c r="DG27" i="51"/>
  <c r="DH27" i="51"/>
  <c r="DI27" i="51"/>
  <c r="DJ27" i="51"/>
  <c r="DK27" i="51"/>
  <c r="DL27" i="51"/>
  <c r="DM27" i="51"/>
  <c r="DN27" i="51"/>
  <c r="DO27" i="51"/>
  <c r="DP27" i="51"/>
  <c r="DQ27" i="51"/>
  <c r="DR27" i="51"/>
  <c r="DG28" i="51"/>
  <c r="DH28" i="51"/>
  <c r="DI28" i="51"/>
  <c r="DJ28" i="51"/>
  <c r="DK28" i="51"/>
  <c r="DL28" i="51"/>
  <c r="DM28" i="51"/>
  <c r="DN28" i="51"/>
  <c r="DO28" i="51"/>
  <c r="DP28" i="51"/>
  <c r="DQ28" i="51"/>
  <c r="DR28" i="51"/>
  <c r="DG29" i="51"/>
  <c r="DH29" i="51"/>
  <c r="DI29" i="51"/>
  <c r="DJ29" i="51"/>
  <c r="DK29" i="51"/>
  <c r="DL29" i="51"/>
  <c r="DM29" i="51"/>
  <c r="DN29" i="51"/>
  <c r="DO29" i="51"/>
  <c r="DP29" i="51"/>
  <c r="DQ29" i="51"/>
  <c r="DR29" i="51"/>
  <c r="DG30" i="51"/>
  <c r="DH30" i="51"/>
  <c r="DI30" i="51"/>
  <c r="DJ30" i="51"/>
  <c r="DK30" i="51"/>
  <c r="DL30" i="51"/>
  <c r="DM30" i="51"/>
  <c r="DN30" i="51"/>
  <c r="DO30" i="51"/>
  <c r="DP30" i="51"/>
  <c r="DQ30" i="51"/>
  <c r="DR30" i="51"/>
  <c r="DG31" i="51"/>
  <c r="DH31" i="51"/>
  <c r="DI31" i="51"/>
  <c r="DJ31" i="51"/>
  <c r="DK31" i="51"/>
  <c r="DL31" i="51"/>
  <c r="DM31" i="51"/>
  <c r="DN31" i="51"/>
  <c r="DO31" i="51"/>
  <c r="DP31" i="51"/>
  <c r="DQ31" i="51"/>
  <c r="DR31" i="51"/>
  <c r="DG32" i="51"/>
  <c r="DH32" i="51"/>
  <c r="DI32" i="51"/>
  <c r="DJ32" i="51"/>
  <c r="DK32" i="51"/>
  <c r="DL32" i="51"/>
  <c r="DM32" i="51"/>
  <c r="DN32" i="51"/>
  <c r="DO32" i="51"/>
  <c r="DP32" i="51"/>
  <c r="DQ32" i="51"/>
  <c r="DR32" i="51"/>
  <c r="DG33" i="51"/>
  <c r="DH33" i="51"/>
  <c r="DI33" i="51"/>
  <c r="DJ33" i="51"/>
  <c r="DK33" i="51"/>
  <c r="DL33" i="51"/>
  <c r="DM33" i="51"/>
  <c r="DN33" i="51"/>
  <c r="DO33" i="51"/>
  <c r="DP33" i="51"/>
  <c r="DQ33" i="51"/>
  <c r="DR33" i="51"/>
  <c r="DG34" i="51"/>
  <c r="DH34" i="51"/>
  <c r="DI34" i="51"/>
  <c r="DJ34" i="51"/>
  <c r="DK34" i="51"/>
  <c r="DL34" i="51"/>
  <c r="DM34" i="51"/>
  <c r="DN34" i="51"/>
  <c r="DO34" i="51"/>
  <c r="DP34" i="51"/>
  <c r="DQ34" i="51"/>
  <c r="DR34" i="51"/>
  <c r="DG35" i="51"/>
  <c r="DH35" i="51"/>
  <c r="DI35" i="51"/>
  <c r="DJ35" i="51"/>
  <c r="DK35" i="51"/>
  <c r="DL35" i="51"/>
  <c r="DM35" i="51"/>
  <c r="DN35" i="51"/>
  <c r="DO35" i="51"/>
  <c r="DP35" i="51"/>
  <c r="DQ35" i="51"/>
  <c r="DR35" i="51"/>
  <c r="DG36" i="51"/>
  <c r="DH36" i="51"/>
  <c r="DI36" i="51"/>
  <c r="DJ36" i="51"/>
  <c r="DK36" i="51"/>
  <c r="DL36" i="51"/>
  <c r="DM36" i="51"/>
  <c r="DN36" i="51"/>
  <c r="DO36" i="51"/>
  <c r="DP36" i="51"/>
  <c r="DQ36" i="51"/>
  <c r="DR36" i="51"/>
  <c r="DG37" i="51"/>
  <c r="DH37" i="51"/>
  <c r="DI37" i="51"/>
  <c r="DJ37" i="51"/>
  <c r="DK37" i="51"/>
  <c r="DL37" i="51"/>
  <c r="DM37" i="51"/>
  <c r="DN37" i="51"/>
  <c r="DO37" i="51"/>
  <c r="DP37" i="51"/>
  <c r="DQ37" i="51"/>
  <c r="DR37" i="51"/>
  <c r="DG38" i="51"/>
  <c r="DH38" i="51"/>
  <c r="DI38" i="51"/>
  <c r="DJ38" i="51"/>
  <c r="DK38" i="51"/>
  <c r="DL38" i="51"/>
  <c r="DM38" i="51"/>
  <c r="DN38" i="51"/>
  <c r="DO38" i="51"/>
  <c r="DP38" i="51"/>
  <c r="DQ38" i="51"/>
  <c r="DR38" i="51"/>
  <c r="DG39" i="51"/>
  <c r="DH39" i="51"/>
  <c r="DI39" i="51"/>
  <c r="DJ39" i="51"/>
  <c r="DK39" i="51"/>
  <c r="DL39" i="51"/>
  <c r="DM39" i="51"/>
  <c r="DN39" i="51"/>
  <c r="DO39" i="51"/>
  <c r="DP39" i="51"/>
  <c r="DQ39" i="51"/>
  <c r="DR39" i="51"/>
  <c r="DG40" i="51"/>
  <c r="DH40" i="51"/>
  <c r="DI40" i="51"/>
  <c r="DJ40" i="51"/>
  <c r="DK40" i="51"/>
  <c r="DL40" i="51"/>
  <c r="DM40" i="51"/>
  <c r="DN40" i="51"/>
  <c r="DO40" i="51"/>
  <c r="DP40" i="51"/>
  <c r="DQ40" i="51"/>
  <c r="DR40" i="51"/>
  <c r="DG41" i="51"/>
  <c r="DH41" i="51"/>
  <c r="DI41" i="51"/>
  <c r="DJ41" i="51"/>
  <c r="DK41" i="51"/>
  <c r="DL41" i="51"/>
  <c r="DM41" i="51"/>
  <c r="DN41" i="51"/>
  <c r="DO41" i="51"/>
  <c r="DP41" i="51"/>
  <c r="DQ41" i="51"/>
  <c r="DR41" i="51"/>
  <c r="DG42" i="51"/>
  <c r="DH42" i="51"/>
  <c r="DI42" i="51"/>
  <c r="DJ42" i="51"/>
  <c r="DK42" i="51"/>
  <c r="DL42" i="51"/>
  <c r="DM42" i="51"/>
  <c r="DN42" i="51"/>
  <c r="DO42" i="51"/>
  <c r="DP42" i="51"/>
  <c r="DQ42" i="51"/>
  <c r="DR42" i="51"/>
  <c r="DG43" i="51"/>
  <c r="DH43" i="51"/>
  <c r="DI43" i="51"/>
  <c r="DJ43" i="51"/>
  <c r="DK43" i="51"/>
  <c r="DL43" i="51"/>
  <c r="DM43" i="51"/>
  <c r="DN43" i="51"/>
  <c r="DO43" i="51"/>
  <c r="DP43" i="51"/>
  <c r="DQ43" i="51"/>
  <c r="DR43" i="51"/>
  <c r="DG44" i="51"/>
  <c r="DH44" i="51"/>
  <c r="DI44" i="51"/>
  <c r="DJ44" i="51"/>
  <c r="DK44" i="51"/>
  <c r="DL44" i="51"/>
  <c r="DM44" i="51"/>
  <c r="DN44" i="51"/>
  <c r="DO44" i="51"/>
  <c r="DP44" i="51"/>
  <c r="DQ44" i="51"/>
  <c r="DR44" i="51"/>
  <c r="DG45" i="51"/>
  <c r="DH45" i="51"/>
  <c r="DI45" i="51"/>
  <c r="DJ45" i="51"/>
  <c r="DK45" i="51"/>
  <c r="DL45" i="51"/>
  <c r="DM45" i="51"/>
  <c r="DN45" i="51"/>
  <c r="DO45" i="51"/>
  <c r="DP45" i="51"/>
  <c r="DQ45" i="51"/>
  <c r="DR45" i="51"/>
  <c r="DG46" i="51"/>
  <c r="DH46" i="51"/>
  <c r="DI46" i="51"/>
  <c r="DJ46" i="51"/>
  <c r="DK46" i="51"/>
  <c r="DL46" i="51"/>
  <c r="DM46" i="51"/>
  <c r="DN46" i="51"/>
  <c r="DO46" i="51"/>
  <c r="DP46" i="51"/>
  <c r="DQ46" i="51"/>
  <c r="DR46" i="51"/>
  <c r="DG47" i="51"/>
  <c r="DH47" i="51"/>
  <c r="DI47" i="51"/>
  <c r="DJ47" i="51"/>
  <c r="DK47" i="51"/>
  <c r="DL47" i="51"/>
  <c r="DM47" i="51"/>
  <c r="DN47" i="51"/>
  <c r="DO47" i="51"/>
  <c r="DP47" i="51"/>
  <c r="DQ47" i="51"/>
  <c r="DR47" i="51"/>
  <c r="DG48" i="51"/>
  <c r="DH48" i="51"/>
  <c r="DI48" i="51"/>
  <c r="DJ48" i="51"/>
  <c r="DK48" i="51"/>
  <c r="DL48" i="51"/>
  <c r="DM48" i="51"/>
  <c r="DN48" i="51"/>
  <c r="DO48" i="51"/>
  <c r="DP48" i="51"/>
  <c r="DQ48" i="51"/>
  <c r="DR48" i="51"/>
  <c r="DG49" i="51"/>
  <c r="DH49" i="51"/>
  <c r="DI49" i="51"/>
  <c r="DJ49" i="51"/>
  <c r="DK49" i="51"/>
  <c r="DL49" i="51"/>
  <c r="DM49" i="51"/>
  <c r="DN49" i="51"/>
  <c r="DO49" i="51"/>
  <c r="DP49" i="51"/>
  <c r="DQ49" i="51"/>
  <c r="DR49" i="51"/>
  <c r="DG50" i="51"/>
  <c r="DH50" i="51"/>
  <c r="DI50" i="51"/>
  <c r="DJ50" i="51"/>
  <c r="DK50" i="51"/>
  <c r="DL50" i="51"/>
  <c r="DM50" i="51"/>
  <c r="DN50" i="51"/>
  <c r="DO50" i="51"/>
  <c r="DP50" i="51"/>
  <c r="DQ50" i="51"/>
  <c r="DR50" i="51"/>
  <c r="DG51" i="51"/>
  <c r="DH51" i="51"/>
  <c r="DI51" i="51"/>
  <c r="DJ51" i="51"/>
  <c r="DK51" i="51"/>
  <c r="DL51" i="51"/>
  <c r="DM51" i="51"/>
  <c r="DN51" i="51"/>
  <c r="DO51" i="51"/>
  <c r="DP51" i="51"/>
  <c r="DQ51" i="51"/>
  <c r="DR51" i="51"/>
  <c r="DG52" i="51"/>
  <c r="DH52" i="51"/>
  <c r="DI52" i="51"/>
  <c r="DJ52" i="51"/>
  <c r="DK52" i="51"/>
  <c r="DL52" i="51"/>
  <c r="DM52" i="51"/>
  <c r="DN52" i="51"/>
  <c r="DO52" i="51"/>
  <c r="DP52" i="51"/>
  <c r="DQ52" i="51"/>
  <c r="DR52" i="51"/>
  <c r="DG53" i="51"/>
  <c r="DH53" i="51"/>
  <c r="DI53" i="51"/>
  <c r="DJ53" i="51"/>
  <c r="DK53" i="51"/>
  <c r="DL53" i="51"/>
  <c r="DM53" i="51"/>
  <c r="DN53" i="51"/>
  <c r="DO53" i="51"/>
  <c r="DP53" i="51"/>
  <c r="DQ53" i="51"/>
  <c r="DR53" i="51"/>
  <c r="DG54" i="51"/>
  <c r="DH54" i="51"/>
  <c r="DI54" i="51"/>
  <c r="DJ54" i="51"/>
  <c r="DK54" i="51"/>
  <c r="DL54" i="51"/>
  <c r="DM54" i="51"/>
  <c r="DN54" i="51"/>
  <c r="DO54" i="51"/>
  <c r="DP54" i="51"/>
  <c r="DQ54" i="51"/>
  <c r="DR54" i="51"/>
  <c r="DG55" i="51"/>
  <c r="DH55" i="51"/>
  <c r="DI55" i="51"/>
  <c r="DJ55" i="51"/>
  <c r="DK55" i="51"/>
  <c r="DL55" i="51"/>
  <c r="DM55" i="51"/>
  <c r="DN55" i="51"/>
  <c r="DO55" i="51"/>
  <c r="DP55" i="51"/>
  <c r="DQ55" i="51"/>
  <c r="DR55" i="51"/>
  <c r="DG56" i="51"/>
  <c r="DH56" i="51"/>
  <c r="DI56" i="51"/>
  <c r="DJ56" i="51"/>
  <c r="DK56" i="51"/>
  <c r="DL56" i="51"/>
  <c r="DM56" i="51"/>
  <c r="DN56" i="51"/>
  <c r="DO56" i="51"/>
  <c r="DP56" i="51"/>
  <c r="DQ56" i="51"/>
  <c r="DR56" i="51"/>
  <c r="DG57" i="51"/>
  <c r="DH57" i="51"/>
  <c r="DI57" i="51"/>
  <c r="DJ57" i="51"/>
  <c r="DK57" i="51"/>
  <c r="DL57" i="51"/>
  <c r="DM57" i="51"/>
  <c r="DN57" i="51"/>
  <c r="DO57" i="51"/>
  <c r="DP57" i="51"/>
  <c r="DQ57" i="51"/>
  <c r="DR57" i="51"/>
  <c r="DG58" i="51"/>
  <c r="DH58" i="51"/>
  <c r="DI58" i="51"/>
  <c r="DJ58" i="51"/>
  <c r="DK58" i="51"/>
  <c r="DL58" i="51"/>
  <c r="DM58" i="51"/>
  <c r="DN58" i="51"/>
  <c r="DO58" i="51"/>
  <c r="DP58" i="51"/>
  <c r="DQ58" i="51"/>
  <c r="DR58" i="51"/>
  <c r="DG59" i="51"/>
  <c r="DH59" i="51"/>
  <c r="DI59" i="51"/>
  <c r="DJ59" i="51"/>
  <c r="DK59" i="51"/>
  <c r="DL59" i="51"/>
  <c r="DM59" i="51"/>
  <c r="DN59" i="51"/>
  <c r="DO59" i="51"/>
  <c r="DP59" i="51"/>
  <c r="DQ59" i="51"/>
  <c r="DR59" i="51"/>
  <c r="DG4" i="51"/>
  <c r="DH4" i="51"/>
  <c r="DI4" i="51"/>
  <c r="DJ4" i="51"/>
  <c r="DK4" i="51"/>
  <c r="DL4" i="51"/>
  <c r="DM4" i="51"/>
  <c r="DN4" i="51"/>
  <c r="DO4" i="51"/>
  <c r="DP4" i="51"/>
  <c r="DQ4" i="51"/>
  <c r="DR4" i="51"/>
  <c r="BQ5" i="51"/>
  <c r="BR5" i="51"/>
  <c r="BS5" i="51"/>
  <c r="BT5" i="51"/>
  <c r="BU5" i="51"/>
  <c r="BV5" i="51"/>
  <c r="BW5" i="51"/>
  <c r="BX5" i="51"/>
  <c r="BY5" i="51"/>
  <c r="BZ5" i="51"/>
  <c r="CA5" i="51"/>
  <c r="CB5" i="51"/>
  <c r="BQ6" i="51"/>
  <c r="BR6" i="51"/>
  <c r="BS6" i="51"/>
  <c r="BT6" i="51"/>
  <c r="BU6" i="51"/>
  <c r="BV6" i="51"/>
  <c r="BW6" i="51"/>
  <c r="BX6" i="51"/>
  <c r="BY6" i="51"/>
  <c r="BZ6" i="51"/>
  <c r="CA6" i="51"/>
  <c r="CB6" i="51"/>
  <c r="BQ7" i="51"/>
  <c r="BR7" i="51"/>
  <c r="BS7" i="51"/>
  <c r="BT7" i="51"/>
  <c r="BU7" i="51"/>
  <c r="BV7" i="51"/>
  <c r="BW7" i="51"/>
  <c r="BX7" i="51"/>
  <c r="BY7" i="51"/>
  <c r="BZ7" i="51"/>
  <c r="CA7" i="51"/>
  <c r="CB7" i="51"/>
  <c r="BQ8" i="51"/>
  <c r="BR8" i="51"/>
  <c r="BS8" i="51"/>
  <c r="BT8" i="51"/>
  <c r="BU8" i="51"/>
  <c r="BV8" i="51"/>
  <c r="BW8" i="51"/>
  <c r="BX8" i="51"/>
  <c r="BY8" i="51"/>
  <c r="BZ8" i="51"/>
  <c r="CA8" i="51"/>
  <c r="CB8" i="51"/>
  <c r="BQ9" i="51"/>
  <c r="BR9" i="51"/>
  <c r="BS9" i="51"/>
  <c r="BT9" i="51"/>
  <c r="BU9" i="51"/>
  <c r="BV9" i="51"/>
  <c r="BW9" i="51"/>
  <c r="BX9" i="51"/>
  <c r="BY9" i="51"/>
  <c r="BZ9" i="51"/>
  <c r="CA9" i="51"/>
  <c r="CB9" i="51"/>
  <c r="BQ10" i="51"/>
  <c r="BR10" i="51"/>
  <c r="BS10" i="51"/>
  <c r="BT10" i="51"/>
  <c r="BU10" i="51"/>
  <c r="BV10" i="51"/>
  <c r="BW10" i="51"/>
  <c r="BX10" i="51"/>
  <c r="BY10" i="51"/>
  <c r="BZ10" i="51"/>
  <c r="CA10" i="51"/>
  <c r="CB10" i="51"/>
  <c r="BQ11" i="51"/>
  <c r="BR11" i="51"/>
  <c r="BS11" i="51"/>
  <c r="BT11" i="51"/>
  <c r="BU11" i="51"/>
  <c r="BV11" i="51"/>
  <c r="BW11" i="51"/>
  <c r="BX11" i="51"/>
  <c r="BY11" i="51"/>
  <c r="BZ11" i="51"/>
  <c r="CA11" i="51"/>
  <c r="CB11" i="51"/>
  <c r="BQ12" i="51"/>
  <c r="BR12" i="51"/>
  <c r="BS12" i="51"/>
  <c r="BT12" i="51"/>
  <c r="BU12" i="51"/>
  <c r="BV12" i="51"/>
  <c r="BW12" i="51"/>
  <c r="BX12" i="51"/>
  <c r="BY12" i="51"/>
  <c r="BZ12" i="51"/>
  <c r="CA12" i="51"/>
  <c r="CB12" i="51"/>
  <c r="BQ13" i="51"/>
  <c r="BR13" i="51"/>
  <c r="BS13" i="51"/>
  <c r="BT13" i="51"/>
  <c r="BU13" i="51"/>
  <c r="BV13" i="51"/>
  <c r="BW13" i="51"/>
  <c r="BX13" i="51"/>
  <c r="BY13" i="51"/>
  <c r="BZ13" i="51"/>
  <c r="CA13" i="51"/>
  <c r="CB13" i="51"/>
  <c r="BQ14" i="51"/>
  <c r="BR14" i="51"/>
  <c r="BS14" i="51"/>
  <c r="BT14" i="51"/>
  <c r="BU14" i="51"/>
  <c r="BV14" i="51"/>
  <c r="BW14" i="51"/>
  <c r="BX14" i="51"/>
  <c r="BY14" i="51"/>
  <c r="BZ14" i="51"/>
  <c r="CA14" i="51"/>
  <c r="CB14" i="51"/>
  <c r="BQ15" i="51"/>
  <c r="BR15" i="51"/>
  <c r="BS15" i="51"/>
  <c r="BT15" i="51"/>
  <c r="BU15" i="51"/>
  <c r="BV15" i="51"/>
  <c r="BW15" i="51"/>
  <c r="BX15" i="51"/>
  <c r="BY15" i="51"/>
  <c r="BZ15" i="51"/>
  <c r="CA15" i="51"/>
  <c r="CB15" i="51"/>
  <c r="BQ16" i="51"/>
  <c r="BR16" i="51"/>
  <c r="BS16" i="51"/>
  <c r="BT16" i="51"/>
  <c r="BU16" i="51"/>
  <c r="BV16" i="51"/>
  <c r="BW16" i="51"/>
  <c r="BX16" i="51"/>
  <c r="BY16" i="51"/>
  <c r="BZ16" i="51"/>
  <c r="CA16" i="51"/>
  <c r="CB16" i="51"/>
  <c r="BQ17" i="51"/>
  <c r="BR17" i="51"/>
  <c r="BS17" i="51"/>
  <c r="BT17" i="51"/>
  <c r="BU17" i="51"/>
  <c r="BV17" i="51"/>
  <c r="BW17" i="51"/>
  <c r="BX17" i="51"/>
  <c r="BY17" i="51"/>
  <c r="BZ17" i="51"/>
  <c r="CA17" i="51"/>
  <c r="CB17" i="51"/>
  <c r="BQ18" i="51"/>
  <c r="BR18" i="51"/>
  <c r="BS18" i="51"/>
  <c r="BT18" i="51"/>
  <c r="BU18" i="51"/>
  <c r="BV18" i="51"/>
  <c r="BW18" i="51"/>
  <c r="BX18" i="51"/>
  <c r="BY18" i="51"/>
  <c r="BZ18" i="51"/>
  <c r="CA18" i="51"/>
  <c r="CB18" i="51"/>
  <c r="BQ19" i="51"/>
  <c r="BR19" i="51"/>
  <c r="BS19" i="51"/>
  <c r="BT19" i="51"/>
  <c r="BU19" i="51"/>
  <c r="BV19" i="51"/>
  <c r="BW19" i="51"/>
  <c r="BX19" i="51"/>
  <c r="BY19" i="51"/>
  <c r="BZ19" i="51"/>
  <c r="CA19" i="51"/>
  <c r="CB19" i="51"/>
  <c r="BQ20" i="51"/>
  <c r="BR20" i="51"/>
  <c r="BS20" i="51"/>
  <c r="BT20" i="51"/>
  <c r="BU20" i="51"/>
  <c r="BV20" i="51"/>
  <c r="BW20" i="51"/>
  <c r="BX20" i="51"/>
  <c r="BY20" i="51"/>
  <c r="BZ20" i="51"/>
  <c r="CA20" i="51"/>
  <c r="CB20" i="51"/>
  <c r="BQ21" i="51"/>
  <c r="BR21" i="51"/>
  <c r="BS21" i="51"/>
  <c r="BT21" i="51"/>
  <c r="BU21" i="51"/>
  <c r="BV21" i="51"/>
  <c r="BW21" i="51"/>
  <c r="BX21" i="51"/>
  <c r="BY21" i="51"/>
  <c r="BZ21" i="51"/>
  <c r="CA21" i="51"/>
  <c r="CB21" i="51"/>
  <c r="BQ22" i="51"/>
  <c r="BR22" i="51"/>
  <c r="BS22" i="51"/>
  <c r="BT22" i="51"/>
  <c r="BU22" i="51"/>
  <c r="BV22" i="51"/>
  <c r="BW22" i="51"/>
  <c r="BX22" i="51"/>
  <c r="BY22" i="51"/>
  <c r="BZ22" i="51"/>
  <c r="CA22" i="51"/>
  <c r="CB22" i="51"/>
  <c r="BQ23" i="51"/>
  <c r="BR23" i="51"/>
  <c r="BS23" i="51"/>
  <c r="BT23" i="51"/>
  <c r="BU23" i="51"/>
  <c r="BV23" i="51"/>
  <c r="BW23" i="51"/>
  <c r="BX23" i="51"/>
  <c r="BY23" i="51"/>
  <c r="BZ23" i="51"/>
  <c r="CA23" i="51"/>
  <c r="CB23" i="51"/>
  <c r="BQ24" i="51"/>
  <c r="BR24" i="51"/>
  <c r="BS24" i="51"/>
  <c r="BT24" i="51"/>
  <c r="BU24" i="51"/>
  <c r="BV24" i="51"/>
  <c r="BW24" i="51"/>
  <c r="BX24" i="51"/>
  <c r="BY24" i="51"/>
  <c r="BZ24" i="51"/>
  <c r="CA24" i="51"/>
  <c r="CB24" i="51"/>
  <c r="BQ25" i="51"/>
  <c r="BR25" i="51"/>
  <c r="BS25" i="51"/>
  <c r="BT25" i="51"/>
  <c r="BU25" i="51"/>
  <c r="BV25" i="51"/>
  <c r="BW25" i="51"/>
  <c r="BX25" i="51"/>
  <c r="BY25" i="51"/>
  <c r="BZ25" i="51"/>
  <c r="CA25" i="51"/>
  <c r="CB25" i="51"/>
  <c r="BQ26" i="51"/>
  <c r="BR26" i="51"/>
  <c r="BS26" i="51"/>
  <c r="BT26" i="51"/>
  <c r="BU26" i="51"/>
  <c r="BV26" i="51"/>
  <c r="BW26" i="51"/>
  <c r="BX26" i="51"/>
  <c r="BY26" i="51"/>
  <c r="BZ26" i="51"/>
  <c r="CA26" i="51"/>
  <c r="CB26" i="51"/>
  <c r="BQ27" i="51"/>
  <c r="BR27" i="51"/>
  <c r="BS27" i="51"/>
  <c r="BT27" i="51"/>
  <c r="BU27" i="51"/>
  <c r="BV27" i="51"/>
  <c r="BW27" i="51"/>
  <c r="BX27" i="51"/>
  <c r="BY27" i="51"/>
  <c r="BZ27" i="51"/>
  <c r="CA27" i="51"/>
  <c r="CB27" i="51"/>
  <c r="BQ28" i="51"/>
  <c r="BR28" i="51"/>
  <c r="BS28" i="51"/>
  <c r="BT28" i="51"/>
  <c r="BU28" i="51"/>
  <c r="BV28" i="51"/>
  <c r="BW28" i="51"/>
  <c r="BX28" i="51"/>
  <c r="BY28" i="51"/>
  <c r="BZ28" i="51"/>
  <c r="CA28" i="51"/>
  <c r="CB28" i="51"/>
  <c r="BQ29" i="51"/>
  <c r="BR29" i="51"/>
  <c r="BS29" i="51"/>
  <c r="BT29" i="51"/>
  <c r="BU29" i="51"/>
  <c r="BV29" i="51"/>
  <c r="BW29" i="51"/>
  <c r="BX29" i="51"/>
  <c r="BY29" i="51"/>
  <c r="BZ29" i="51"/>
  <c r="CA29" i="51"/>
  <c r="CB29" i="51"/>
  <c r="BQ30" i="51"/>
  <c r="BR30" i="51"/>
  <c r="BS30" i="51"/>
  <c r="BT30" i="51"/>
  <c r="BU30" i="51"/>
  <c r="BV30" i="51"/>
  <c r="BW30" i="51"/>
  <c r="BX30" i="51"/>
  <c r="BY30" i="51"/>
  <c r="BZ30" i="51"/>
  <c r="CA30" i="51"/>
  <c r="CB30" i="51"/>
  <c r="BQ31" i="51"/>
  <c r="BR31" i="51"/>
  <c r="BS31" i="51"/>
  <c r="BT31" i="51"/>
  <c r="BU31" i="51"/>
  <c r="BV31" i="51"/>
  <c r="BW31" i="51"/>
  <c r="BX31" i="51"/>
  <c r="BY31" i="51"/>
  <c r="BZ31" i="51"/>
  <c r="CA31" i="51"/>
  <c r="CB31" i="51"/>
  <c r="BQ32" i="51"/>
  <c r="BR32" i="51"/>
  <c r="BS32" i="51"/>
  <c r="BT32" i="51"/>
  <c r="BU32" i="51"/>
  <c r="BV32" i="51"/>
  <c r="BW32" i="51"/>
  <c r="BX32" i="51"/>
  <c r="BY32" i="51"/>
  <c r="BZ32" i="51"/>
  <c r="CA32" i="51"/>
  <c r="CB32" i="51"/>
  <c r="BQ33" i="51"/>
  <c r="BR33" i="51"/>
  <c r="BS33" i="51"/>
  <c r="BT33" i="51"/>
  <c r="BU33" i="51"/>
  <c r="BV33" i="51"/>
  <c r="BW33" i="51"/>
  <c r="BX33" i="51"/>
  <c r="BY33" i="51"/>
  <c r="BZ33" i="51"/>
  <c r="CA33" i="51"/>
  <c r="CB33" i="51"/>
  <c r="BQ34" i="51"/>
  <c r="BR34" i="51"/>
  <c r="BS34" i="51"/>
  <c r="BT34" i="51"/>
  <c r="BU34" i="51"/>
  <c r="BV34" i="51"/>
  <c r="BW34" i="51"/>
  <c r="BX34" i="51"/>
  <c r="BY34" i="51"/>
  <c r="BZ34" i="51"/>
  <c r="CA34" i="51"/>
  <c r="CB34" i="51"/>
  <c r="BQ35" i="51"/>
  <c r="BR35" i="51"/>
  <c r="BS35" i="51"/>
  <c r="BT35" i="51"/>
  <c r="BU35" i="51"/>
  <c r="BV35" i="51"/>
  <c r="BW35" i="51"/>
  <c r="BX35" i="51"/>
  <c r="BY35" i="51"/>
  <c r="BZ35" i="51"/>
  <c r="CA35" i="51"/>
  <c r="CB35" i="51"/>
  <c r="BQ36" i="51"/>
  <c r="BR36" i="51"/>
  <c r="BS36" i="51"/>
  <c r="BT36" i="51"/>
  <c r="BU36" i="51"/>
  <c r="BV36" i="51"/>
  <c r="BW36" i="51"/>
  <c r="BX36" i="51"/>
  <c r="BY36" i="51"/>
  <c r="BZ36" i="51"/>
  <c r="CA36" i="51"/>
  <c r="CB36" i="51"/>
  <c r="BQ37" i="51"/>
  <c r="BR37" i="51"/>
  <c r="BS37" i="51"/>
  <c r="BT37" i="51"/>
  <c r="BU37" i="51"/>
  <c r="BV37" i="51"/>
  <c r="BW37" i="51"/>
  <c r="BX37" i="51"/>
  <c r="BY37" i="51"/>
  <c r="BZ37" i="51"/>
  <c r="CA37" i="51"/>
  <c r="CB37" i="51"/>
  <c r="BQ38" i="51"/>
  <c r="BR38" i="51"/>
  <c r="BS38" i="51"/>
  <c r="BT38" i="51"/>
  <c r="BU38" i="51"/>
  <c r="BV38" i="51"/>
  <c r="BW38" i="51"/>
  <c r="BX38" i="51"/>
  <c r="BY38" i="51"/>
  <c r="BZ38" i="51"/>
  <c r="CA38" i="51"/>
  <c r="CB38" i="51"/>
  <c r="BQ39" i="51"/>
  <c r="BR39" i="51"/>
  <c r="BS39" i="51"/>
  <c r="BT39" i="51"/>
  <c r="BU39" i="51"/>
  <c r="BV39" i="51"/>
  <c r="BW39" i="51"/>
  <c r="BX39" i="51"/>
  <c r="BY39" i="51"/>
  <c r="BZ39" i="51"/>
  <c r="CA39" i="51"/>
  <c r="CB39" i="51"/>
  <c r="BQ40" i="51"/>
  <c r="BR40" i="51"/>
  <c r="BS40" i="51"/>
  <c r="BT40" i="51"/>
  <c r="BU40" i="51"/>
  <c r="BV40" i="51"/>
  <c r="BW40" i="51"/>
  <c r="BX40" i="51"/>
  <c r="BY40" i="51"/>
  <c r="BZ40" i="51"/>
  <c r="CA40" i="51"/>
  <c r="CB40" i="51"/>
  <c r="BQ41" i="51"/>
  <c r="BR41" i="51"/>
  <c r="BS41" i="51"/>
  <c r="BT41" i="51"/>
  <c r="BU41" i="51"/>
  <c r="BV41" i="51"/>
  <c r="BW41" i="51"/>
  <c r="BX41" i="51"/>
  <c r="BY41" i="51"/>
  <c r="BZ41" i="51"/>
  <c r="CA41" i="51"/>
  <c r="CB41" i="51"/>
  <c r="BQ42" i="51"/>
  <c r="BR42" i="51"/>
  <c r="BS42" i="51"/>
  <c r="BT42" i="51"/>
  <c r="BU42" i="51"/>
  <c r="BV42" i="51"/>
  <c r="BW42" i="51"/>
  <c r="BX42" i="51"/>
  <c r="BY42" i="51"/>
  <c r="BZ42" i="51"/>
  <c r="CA42" i="51"/>
  <c r="CB42" i="51"/>
  <c r="BQ43" i="51"/>
  <c r="BR43" i="51"/>
  <c r="BS43" i="51"/>
  <c r="BT43" i="51"/>
  <c r="BU43" i="51"/>
  <c r="BV43" i="51"/>
  <c r="BW43" i="51"/>
  <c r="BX43" i="51"/>
  <c r="BY43" i="51"/>
  <c r="BZ43" i="51"/>
  <c r="CA43" i="51"/>
  <c r="CB43" i="51"/>
  <c r="BQ44" i="51"/>
  <c r="BR44" i="51"/>
  <c r="BS44" i="51"/>
  <c r="BT44" i="51"/>
  <c r="BU44" i="51"/>
  <c r="BV44" i="51"/>
  <c r="BW44" i="51"/>
  <c r="BX44" i="51"/>
  <c r="BY44" i="51"/>
  <c r="BZ44" i="51"/>
  <c r="CA44" i="51"/>
  <c r="CB44" i="51"/>
  <c r="BQ45" i="51"/>
  <c r="BR45" i="51"/>
  <c r="BS45" i="51"/>
  <c r="BT45" i="51"/>
  <c r="BU45" i="51"/>
  <c r="BV45" i="51"/>
  <c r="BW45" i="51"/>
  <c r="BX45" i="51"/>
  <c r="BY45" i="51"/>
  <c r="BZ45" i="51"/>
  <c r="CA45" i="51"/>
  <c r="CB45" i="51"/>
  <c r="BQ46" i="51"/>
  <c r="BR46" i="51"/>
  <c r="BS46" i="51"/>
  <c r="BT46" i="51"/>
  <c r="BU46" i="51"/>
  <c r="BV46" i="51"/>
  <c r="BW46" i="51"/>
  <c r="BX46" i="51"/>
  <c r="BY46" i="51"/>
  <c r="BZ46" i="51"/>
  <c r="CA46" i="51"/>
  <c r="CB46" i="51"/>
  <c r="BQ47" i="51"/>
  <c r="BR47" i="51"/>
  <c r="BS47" i="51"/>
  <c r="BT47" i="51"/>
  <c r="BU47" i="51"/>
  <c r="BV47" i="51"/>
  <c r="BW47" i="51"/>
  <c r="BX47" i="51"/>
  <c r="BY47" i="51"/>
  <c r="BZ47" i="51"/>
  <c r="CA47" i="51"/>
  <c r="CB47" i="51"/>
  <c r="BQ48" i="51"/>
  <c r="BR48" i="51"/>
  <c r="BS48" i="51"/>
  <c r="BT48" i="51"/>
  <c r="BU48" i="51"/>
  <c r="BV48" i="51"/>
  <c r="BW48" i="51"/>
  <c r="BX48" i="51"/>
  <c r="BY48" i="51"/>
  <c r="BZ48" i="51"/>
  <c r="CA48" i="51"/>
  <c r="CB48" i="51"/>
  <c r="BQ49" i="51"/>
  <c r="BR49" i="51"/>
  <c r="BS49" i="51"/>
  <c r="BT49" i="51"/>
  <c r="BU49" i="51"/>
  <c r="BV49" i="51"/>
  <c r="BW49" i="51"/>
  <c r="BX49" i="51"/>
  <c r="BY49" i="51"/>
  <c r="BZ49" i="51"/>
  <c r="CA49" i="51"/>
  <c r="CB49" i="51"/>
  <c r="BQ50" i="51"/>
  <c r="BR50" i="51"/>
  <c r="BS50" i="51"/>
  <c r="BT50" i="51"/>
  <c r="BU50" i="51"/>
  <c r="BV50" i="51"/>
  <c r="BW50" i="51"/>
  <c r="BX50" i="51"/>
  <c r="BY50" i="51"/>
  <c r="BZ50" i="51"/>
  <c r="CA50" i="51"/>
  <c r="CB50" i="51"/>
  <c r="BQ51" i="51"/>
  <c r="BR51" i="51"/>
  <c r="BS51" i="51"/>
  <c r="BT51" i="51"/>
  <c r="BU51" i="51"/>
  <c r="BV51" i="51"/>
  <c r="BW51" i="51"/>
  <c r="BX51" i="51"/>
  <c r="BY51" i="51"/>
  <c r="BZ51" i="51"/>
  <c r="CA51" i="51"/>
  <c r="CB51" i="51"/>
  <c r="BQ52" i="51"/>
  <c r="BR52" i="51"/>
  <c r="BS52" i="51"/>
  <c r="BT52" i="51"/>
  <c r="BU52" i="51"/>
  <c r="BV52" i="51"/>
  <c r="BW52" i="51"/>
  <c r="BX52" i="51"/>
  <c r="BY52" i="51"/>
  <c r="BZ52" i="51"/>
  <c r="CA52" i="51"/>
  <c r="CB52" i="51"/>
  <c r="BQ53" i="51"/>
  <c r="BR53" i="51"/>
  <c r="BS53" i="51"/>
  <c r="BT53" i="51"/>
  <c r="BU53" i="51"/>
  <c r="BV53" i="51"/>
  <c r="BW53" i="51"/>
  <c r="BX53" i="51"/>
  <c r="BY53" i="51"/>
  <c r="BZ53" i="51"/>
  <c r="CA53" i="51"/>
  <c r="CB53" i="51"/>
  <c r="BQ54" i="51"/>
  <c r="BR54" i="51"/>
  <c r="BS54" i="51"/>
  <c r="BT54" i="51"/>
  <c r="BU54" i="51"/>
  <c r="BV54" i="51"/>
  <c r="BW54" i="51"/>
  <c r="BX54" i="51"/>
  <c r="BY54" i="51"/>
  <c r="BZ54" i="51"/>
  <c r="CA54" i="51"/>
  <c r="CB54" i="51"/>
  <c r="BQ55" i="51"/>
  <c r="BR55" i="51"/>
  <c r="BS55" i="51"/>
  <c r="BT55" i="51"/>
  <c r="BU55" i="51"/>
  <c r="BV55" i="51"/>
  <c r="BW55" i="51"/>
  <c r="BX55" i="51"/>
  <c r="BY55" i="51"/>
  <c r="BZ55" i="51"/>
  <c r="CA55" i="51"/>
  <c r="CB55" i="51"/>
  <c r="BQ56" i="51"/>
  <c r="BR56" i="51"/>
  <c r="BS56" i="51"/>
  <c r="BT56" i="51"/>
  <c r="BU56" i="51"/>
  <c r="BV56" i="51"/>
  <c r="BW56" i="51"/>
  <c r="BX56" i="51"/>
  <c r="BY56" i="51"/>
  <c r="BZ56" i="51"/>
  <c r="CA56" i="51"/>
  <c r="CB56" i="51"/>
  <c r="BQ57" i="51"/>
  <c r="BR57" i="51"/>
  <c r="BS57" i="51"/>
  <c r="BT57" i="51"/>
  <c r="BU57" i="51"/>
  <c r="BV57" i="51"/>
  <c r="BW57" i="51"/>
  <c r="BX57" i="51"/>
  <c r="BY57" i="51"/>
  <c r="BZ57" i="51"/>
  <c r="CA57" i="51"/>
  <c r="CB57" i="51"/>
  <c r="BQ58" i="51"/>
  <c r="BR58" i="51"/>
  <c r="BS58" i="51"/>
  <c r="BT58" i="51"/>
  <c r="BU58" i="51"/>
  <c r="BV58" i="51"/>
  <c r="BW58" i="51"/>
  <c r="BX58" i="51"/>
  <c r="BY58" i="51"/>
  <c r="BZ58" i="51"/>
  <c r="CA58" i="51"/>
  <c r="CB58" i="51"/>
  <c r="BQ59" i="51"/>
  <c r="BR59" i="51"/>
  <c r="BS59" i="51"/>
  <c r="BT59" i="51"/>
  <c r="BU59" i="51"/>
  <c r="BV59" i="51"/>
  <c r="BW59" i="51"/>
  <c r="BX59" i="51"/>
  <c r="BY59" i="51"/>
  <c r="BZ59" i="51"/>
  <c r="CA59" i="51"/>
  <c r="CB59" i="51"/>
  <c r="CB4" i="51"/>
  <c r="CA4" i="51"/>
  <c r="BZ4" i="51"/>
  <c r="BY4" i="51"/>
  <c r="BX4" i="51"/>
  <c r="BW4" i="51"/>
  <c r="BV4" i="51"/>
  <c r="BU4" i="51"/>
  <c r="BT4" i="51"/>
  <c r="BS4" i="51"/>
  <c r="BR4" i="51"/>
  <c r="BQ4" i="51"/>
  <c r="AA5" i="51"/>
  <c r="AB5" i="51"/>
  <c r="AC5" i="51"/>
  <c r="AD5" i="51"/>
  <c r="AE5" i="51"/>
  <c r="AF5" i="51"/>
  <c r="AG5" i="51"/>
  <c r="AH5" i="51"/>
  <c r="AI5" i="51"/>
  <c r="AJ5" i="51"/>
  <c r="AK5" i="51"/>
  <c r="AL5" i="51"/>
  <c r="AA6" i="51"/>
  <c r="AB6" i="51"/>
  <c r="AC6" i="51"/>
  <c r="AD6" i="51"/>
  <c r="AE6" i="51"/>
  <c r="AF6" i="51"/>
  <c r="AG6" i="51"/>
  <c r="AH6" i="51"/>
  <c r="AI6" i="51"/>
  <c r="AJ6" i="51"/>
  <c r="AK6" i="51"/>
  <c r="AL6" i="51"/>
  <c r="AA7" i="51"/>
  <c r="AB7" i="51"/>
  <c r="AC7" i="51"/>
  <c r="AD7" i="51"/>
  <c r="AE7" i="51"/>
  <c r="AF7" i="51"/>
  <c r="AG7" i="51"/>
  <c r="AH7" i="51"/>
  <c r="AI7" i="51"/>
  <c r="AJ7" i="51"/>
  <c r="AK7" i="51"/>
  <c r="AL7" i="51"/>
  <c r="AA8" i="51"/>
  <c r="AB8" i="51"/>
  <c r="AC8" i="51"/>
  <c r="AD8" i="51"/>
  <c r="AE8" i="51"/>
  <c r="AF8" i="51"/>
  <c r="AG8" i="51"/>
  <c r="AH8" i="51"/>
  <c r="AI8" i="51"/>
  <c r="AJ8" i="51"/>
  <c r="AK8" i="51"/>
  <c r="AL8" i="51"/>
  <c r="AA9" i="51"/>
  <c r="AB9" i="51"/>
  <c r="AC9" i="51"/>
  <c r="AD9" i="51"/>
  <c r="AE9" i="51"/>
  <c r="AF9" i="51"/>
  <c r="AG9" i="51"/>
  <c r="AH9" i="51"/>
  <c r="AI9" i="51"/>
  <c r="AJ9" i="51"/>
  <c r="AK9" i="51"/>
  <c r="AL9" i="51"/>
  <c r="AA10" i="51"/>
  <c r="AB10" i="51"/>
  <c r="AC10" i="51"/>
  <c r="AD10" i="51"/>
  <c r="AE10" i="51"/>
  <c r="AF10" i="51"/>
  <c r="AG10" i="51"/>
  <c r="AH10" i="51"/>
  <c r="AI10" i="51"/>
  <c r="AJ10" i="51"/>
  <c r="AK10" i="51"/>
  <c r="AL10" i="51"/>
  <c r="AA11" i="51"/>
  <c r="AB11" i="51"/>
  <c r="AC11" i="51"/>
  <c r="AD11" i="51"/>
  <c r="AE11" i="51"/>
  <c r="AF11" i="51"/>
  <c r="AG11" i="51"/>
  <c r="AH11" i="51"/>
  <c r="AI11" i="51"/>
  <c r="AJ11" i="51"/>
  <c r="AK11" i="51"/>
  <c r="AL11" i="51"/>
  <c r="AA12" i="51"/>
  <c r="AB12" i="51"/>
  <c r="AC12" i="51"/>
  <c r="AD12" i="51"/>
  <c r="AE12" i="51"/>
  <c r="AF12" i="51"/>
  <c r="AG12" i="51"/>
  <c r="AH12" i="51"/>
  <c r="AI12" i="51"/>
  <c r="AJ12" i="51"/>
  <c r="AK12" i="51"/>
  <c r="AL12" i="51"/>
  <c r="AA13" i="51"/>
  <c r="AB13" i="51"/>
  <c r="AC13" i="51"/>
  <c r="AD13" i="51"/>
  <c r="AE13" i="51"/>
  <c r="AF13" i="51"/>
  <c r="AG13" i="51"/>
  <c r="AH13" i="51"/>
  <c r="AI13" i="51"/>
  <c r="AJ13" i="51"/>
  <c r="AK13" i="51"/>
  <c r="AL13" i="51"/>
  <c r="AA14" i="51"/>
  <c r="AB14" i="51"/>
  <c r="AC14" i="51"/>
  <c r="AD14" i="51"/>
  <c r="AE14" i="51"/>
  <c r="AF14" i="51"/>
  <c r="AG14" i="51"/>
  <c r="AH14" i="51"/>
  <c r="AI14" i="51"/>
  <c r="AJ14" i="51"/>
  <c r="AK14" i="51"/>
  <c r="AL14" i="51"/>
  <c r="AA15" i="51"/>
  <c r="AB15" i="51"/>
  <c r="AC15" i="51"/>
  <c r="AD15" i="51"/>
  <c r="AE15" i="51"/>
  <c r="AF15" i="51"/>
  <c r="AG15" i="51"/>
  <c r="AH15" i="51"/>
  <c r="AI15" i="51"/>
  <c r="AJ15" i="51"/>
  <c r="AK15" i="51"/>
  <c r="AL15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A17" i="51"/>
  <c r="AB17" i="51"/>
  <c r="AC17" i="51"/>
  <c r="AD17" i="51"/>
  <c r="AE17" i="51"/>
  <c r="AF17" i="51"/>
  <c r="AG17" i="51"/>
  <c r="AH17" i="51"/>
  <c r="AI17" i="51"/>
  <c r="AJ17" i="51"/>
  <c r="AK17" i="51"/>
  <c r="AL17" i="51"/>
  <c r="AA18" i="51"/>
  <c r="AB18" i="51"/>
  <c r="AC18" i="51"/>
  <c r="AD18" i="51"/>
  <c r="AE18" i="51"/>
  <c r="AF18" i="51"/>
  <c r="AG18" i="51"/>
  <c r="AH18" i="51"/>
  <c r="AI18" i="51"/>
  <c r="AJ18" i="51"/>
  <c r="AK18" i="51"/>
  <c r="AL18" i="51"/>
  <c r="AA19" i="51"/>
  <c r="AB19" i="51"/>
  <c r="AC19" i="51"/>
  <c r="AD19" i="51"/>
  <c r="AE19" i="51"/>
  <c r="AF19" i="51"/>
  <c r="AG19" i="51"/>
  <c r="AH19" i="51"/>
  <c r="AI19" i="51"/>
  <c r="AJ19" i="51"/>
  <c r="AK19" i="51"/>
  <c r="AL19" i="51"/>
  <c r="AA20" i="51"/>
  <c r="AB20" i="51"/>
  <c r="AC20" i="51"/>
  <c r="AD20" i="51"/>
  <c r="AE20" i="51"/>
  <c r="AF20" i="51"/>
  <c r="AG20" i="51"/>
  <c r="AH20" i="51"/>
  <c r="AI20" i="51"/>
  <c r="AJ20" i="51"/>
  <c r="AK20" i="51"/>
  <c r="AL20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A22" i="51"/>
  <c r="AB22" i="51"/>
  <c r="AC22" i="51"/>
  <c r="AD22" i="51"/>
  <c r="AE22" i="51"/>
  <c r="AF22" i="51"/>
  <c r="AG22" i="51"/>
  <c r="AH22" i="51"/>
  <c r="AI22" i="51"/>
  <c r="AJ22" i="51"/>
  <c r="AK22" i="51"/>
  <c r="AL22" i="51"/>
  <c r="AA23" i="51"/>
  <c r="AB23" i="51"/>
  <c r="AC23" i="51"/>
  <c r="AD23" i="51"/>
  <c r="AE23" i="51"/>
  <c r="AF23" i="51"/>
  <c r="AG23" i="51"/>
  <c r="AH23" i="51"/>
  <c r="AI23" i="51"/>
  <c r="AJ23" i="51"/>
  <c r="AK23" i="51"/>
  <c r="AL23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A25" i="51"/>
  <c r="AB25" i="51"/>
  <c r="AC25" i="51"/>
  <c r="AD25" i="51"/>
  <c r="AE25" i="51"/>
  <c r="AF25" i="51"/>
  <c r="AG25" i="51"/>
  <c r="AH25" i="51"/>
  <c r="AI25" i="51"/>
  <c r="AJ25" i="51"/>
  <c r="AK25" i="51"/>
  <c r="AL25" i="51"/>
  <c r="AA26" i="51"/>
  <c r="AB26" i="51"/>
  <c r="AC26" i="51"/>
  <c r="AD26" i="51"/>
  <c r="AE26" i="51"/>
  <c r="AF26" i="51"/>
  <c r="AG26" i="51"/>
  <c r="AH26" i="51"/>
  <c r="AI26" i="51"/>
  <c r="AJ26" i="51"/>
  <c r="AK26" i="51"/>
  <c r="AL26" i="51"/>
  <c r="AA27" i="51"/>
  <c r="AB27" i="51"/>
  <c r="AC27" i="51"/>
  <c r="AD27" i="51"/>
  <c r="AE27" i="51"/>
  <c r="AF27" i="51"/>
  <c r="AG27" i="51"/>
  <c r="AH27" i="51"/>
  <c r="AI27" i="51"/>
  <c r="AJ27" i="51"/>
  <c r="AK27" i="51"/>
  <c r="AL27" i="51"/>
  <c r="AA28" i="51"/>
  <c r="AB28" i="51"/>
  <c r="AC28" i="51"/>
  <c r="AD28" i="51"/>
  <c r="AE28" i="51"/>
  <c r="AF28" i="51"/>
  <c r="AG28" i="51"/>
  <c r="AH28" i="51"/>
  <c r="AI28" i="51"/>
  <c r="AJ28" i="51"/>
  <c r="AK28" i="51"/>
  <c r="AL28" i="51"/>
  <c r="AA29" i="51"/>
  <c r="AB29" i="51"/>
  <c r="AC29" i="51"/>
  <c r="AD29" i="51"/>
  <c r="AE29" i="51"/>
  <c r="AF29" i="51"/>
  <c r="AG29" i="51"/>
  <c r="AH29" i="51"/>
  <c r="AI29" i="51"/>
  <c r="AJ29" i="51"/>
  <c r="AK29" i="51"/>
  <c r="AL29" i="51"/>
  <c r="AA30" i="51"/>
  <c r="AB30" i="51"/>
  <c r="AC30" i="51"/>
  <c r="AD30" i="51"/>
  <c r="AE30" i="51"/>
  <c r="AF30" i="51"/>
  <c r="AG30" i="51"/>
  <c r="AH30" i="51"/>
  <c r="AI30" i="51"/>
  <c r="AJ30" i="51"/>
  <c r="AK30" i="51"/>
  <c r="AL30" i="51"/>
  <c r="AA31" i="51"/>
  <c r="AB31" i="51"/>
  <c r="AC31" i="51"/>
  <c r="AD31" i="51"/>
  <c r="AE31" i="51"/>
  <c r="AF31" i="51"/>
  <c r="AG31" i="51"/>
  <c r="AH31" i="51"/>
  <c r="AI31" i="51"/>
  <c r="AJ31" i="51"/>
  <c r="AK31" i="51"/>
  <c r="AL31" i="51"/>
  <c r="AA32" i="51"/>
  <c r="AB32" i="51"/>
  <c r="AC32" i="51"/>
  <c r="AD32" i="51"/>
  <c r="AE32" i="51"/>
  <c r="AF32" i="51"/>
  <c r="AG32" i="51"/>
  <c r="AH32" i="51"/>
  <c r="AI32" i="51"/>
  <c r="AJ32" i="51"/>
  <c r="AK32" i="51"/>
  <c r="AL32" i="51"/>
  <c r="AA33" i="51"/>
  <c r="AB33" i="51"/>
  <c r="AC33" i="51"/>
  <c r="AD33" i="51"/>
  <c r="AE33" i="51"/>
  <c r="AF33" i="51"/>
  <c r="AG33" i="51"/>
  <c r="AH33" i="51"/>
  <c r="AI33" i="51"/>
  <c r="AJ33" i="51"/>
  <c r="AK33" i="51"/>
  <c r="AL33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A35" i="51"/>
  <c r="AB35" i="51"/>
  <c r="AC35" i="51"/>
  <c r="AD35" i="51"/>
  <c r="AE35" i="51"/>
  <c r="AF35" i="51"/>
  <c r="AG35" i="51"/>
  <c r="AH35" i="51"/>
  <c r="AI35" i="51"/>
  <c r="AJ35" i="51"/>
  <c r="AK35" i="51"/>
  <c r="AL35" i="51"/>
  <c r="AA36" i="51"/>
  <c r="AB36" i="51"/>
  <c r="AC36" i="51"/>
  <c r="AD36" i="51"/>
  <c r="AE36" i="51"/>
  <c r="AF36" i="51"/>
  <c r="AG36" i="51"/>
  <c r="AH36" i="51"/>
  <c r="AI36" i="51"/>
  <c r="AJ36" i="51"/>
  <c r="AK36" i="51"/>
  <c r="AL36" i="51"/>
  <c r="AA37" i="51"/>
  <c r="AB37" i="51"/>
  <c r="AC37" i="51"/>
  <c r="AD37" i="51"/>
  <c r="AE37" i="51"/>
  <c r="AF37" i="51"/>
  <c r="AG37" i="51"/>
  <c r="AH37" i="51"/>
  <c r="AI37" i="51"/>
  <c r="AJ37" i="51"/>
  <c r="AK37" i="51"/>
  <c r="AL37" i="51"/>
  <c r="AA38" i="51"/>
  <c r="AB38" i="51"/>
  <c r="AC38" i="51"/>
  <c r="AD38" i="51"/>
  <c r="AE38" i="51"/>
  <c r="AF38" i="51"/>
  <c r="AG38" i="51"/>
  <c r="AH38" i="51"/>
  <c r="AI38" i="51"/>
  <c r="AJ38" i="51"/>
  <c r="AK38" i="51"/>
  <c r="AL38" i="51"/>
  <c r="AA39" i="51"/>
  <c r="AB39" i="51"/>
  <c r="AC39" i="51"/>
  <c r="AD39" i="51"/>
  <c r="AE39" i="51"/>
  <c r="AF39" i="51"/>
  <c r="AG39" i="51"/>
  <c r="AH39" i="51"/>
  <c r="AI39" i="51"/>
  <c r="AJ39" i="51"/>
  <c r="AK39" i="51"/>
  <c r="AL39" i="51"/>
  <c r="AA40" i="51"/>
  <c r="AB40" i="51"/>
  <c r="AC40" i="51"/>
  <c r="AD40" i="51"/>
  <c r="AE40" i="51"/>
  <c r="AF40" i="51"/>
  <c r="AG40" i="51"/>
  <c r="AH40" i="51"/>
  <c r="AI40" i="51"/>
  <c r="AJ40" i="51"/>
  <c r="AK40" i="51"/>
  <c r="AL40" i="51"/>
  <c r="AA41" i="51"/>
  <c r="AB41" i="51"/>
  <c r="AC41" i="51"/>
  <c r="AD41" i="51"/>
  <c r="AE41" i="51"/>
  <c r="AF41" i="51"/>
  <c r="AG41" i="51"/>
  <c r="AH41" i="51"/>
  <c r="AI41" i="51"/>
  <c r="AJ41" i="51"/>
  <c r="AK41" i="51"/>
  <c r="AL41" i="51"/>
  <c r="AA42" i="51"/>
  <c r="AB42" i="51"/>
  <c r="AC42" i="51"/>
  <c r="AD42" i="51"/>
  <c r="AE42" i="51"/>
  <c r="AF42" i="51"/>
  <c r="AG42" i="51"/>
  <c r="AH42" i="51"/>
  <c r="AI42" i="51"/>
  <c r="AJ42" i="51"/>
  <c r="AK42" i="51"/>
  <c r="AL42" i="51"/>
  <c r="AA43" i="51"/>
  <c r="AB43" i="51"/>
  <c r="AC43" i="51"/>
  <c r="AD43" i="51"/>
  <c r="AE43" i="51"/>
  <c r="AF43" i="51"/>
  <c r="AG43" i="51"/>
  <c r="AH43" i="51"/>
  <c r="AI43" i="51"/>
  <c r="AJ43" i="51"/>
  <c r="AK43" i="51"/>
  <c r="AL43" i="51"/>
  <c r="AA44" i="51"/>
  <c r="AB44" i="51"/>
  <c r="AC44" i="51"/>
  <c r="AD44" i="51"/>
  <c r="AE44" i="51"/>
  <c r="AF44" i="51"/>
  <c r="AG44" i="51"/>
  <c r="AH44" i="51"/>
  <c r="AI44" i="51"/>
  <c r="AJ44" i="51"/>
  <c r="AK44" i="51"/>
  <c r="AL44" i="51"/>
  <c r="AA45" i="51"/>
  <c r="AB45" i="51"/>
  <c r="AC45" i="51"/>
  <c r="AD45" i="51"/>
  <c r="AE45" i="51"/>
  <c r="AF45" i="51"/>
  <c r="AG45" i="51"/>
  <c r="AH45" i="51"/>
  <c r="AI45" i="51"/>
  <c r="AJ45" i="51"/>
  <c r="AK45" i="51"/>
  <c r="AL45" i="51"/>
  <c r="AA46" i="51"/>
  <c r="AB46" i="51"/>
  <c r="AC46" i="51"/>
  <c r="AD46" i="51"/>
  <c r="AE46" i="51"/>
  <c r="AF46" i="51"/>
  <c r="AG46" i="51"/>
  <c r="AH46" i="51"/>
  <c r="AI46" i="51"/>
  <c r="AJ46" i="51"/>
  <c r="AK46" i="51"/>
  <c r="AL46" i="51"/>
  <c r="AA47" i="51"/>
  <c r="AB47" i="51"/>
  <c r="AC47" i="51"/>
  <c r="AD47" i="51"/>
  <c r="AE47" i="51"/>
  <c r="AF47" i="51"/>
  <c r="AG47" i="51"/>
  <c r="AH47" i="51"/>
  <c r="AI47" i="51"/>
  <c r="AJ47" i="51"/>
  <c r="AK47" i="51"/>
  <c r="AL47" i="51"/>
  <c r="AA48" i="51"/>
  <c r="AB48" i="51"/>
  <c r="AC48" i="51"/>
  <c r="AD48" i="51"/>
  <c r="AE48" i="51"/>
  <c r="AF48" i="51"/>
  <c r="AG48" i="51"/>
  <c r="AH48" i="51"/>
  <c r="AI48" i="51"/>
  <c r="AJ48" i="51"/>
  <c r="AK48" i="51"/>
  <c r="AL48" i="51"/>
  <c r="AA49" i="51"/>
  <c r="AB49" i="51"/>
  <c r="AC49" i="51"/>
  <c r="AD49" i="51"/>
  <c r="AE49" i="51"/>
  <c r="AF49" i="51"/>
  <c r="AG49" i="51"/>
  <c r="AH49" i="51"/>
  <c r="AI49" i="51"/>
  <c r="AJ49" i="51"/>
  <c r="AK49" i="51"/>
  <c r="AL49" i="51"/>
  <c r="AA50" i="51"/>
  <c r="AB50" i="51"/>
  <c r="AC50" i="51"/>
  <c r="AD50" i="51"/>
  <c r="AE50" i="51"/>
  <c r="AF50" i="51"/>
  <c r="AG50" i="51"/>
  <c r="AH50" i="51"/>
  <c r="AI50" i="51"/>
  <c r="AJ50" i="51"/>
  <c r="AK50" i="51"/>
  <c r="AL50" i="51"/>
  <c r="AA51" i="51"/>
  <c r="AB51" i="51"/>
  <c r="AC51" i="51"/>
  <c r="AD51" i="51"/>
  <c r="AE51" i="51"/>
  <c r="AF51" i="51"/>
  <c r="AG51" i="51"/>
  <c r="AH51" i="51"/>
  <c r="AI51" i="51"/>
  <c r="AJ51" i="51"/>
  <c r="AK51" i="51"/>
  <c r="AL51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A53" i="51"/>
  <c r="AB53" i="51"/>
  <c r="AC53" i="51"/>
  <c r="AD53" i="51"/>
  <c r="AE53" i="51"/>
  <c r="AF53" i="51"/>
  <c r="AG53" i="51"/>
  <c r="AH53" i="51"/>
  <c r="AI53" i="51"/>
  <c r="AJ53" i="51"/>
  <c r="AK53" i="51"/>
  <c r="AL53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A55" i="51"/>
  <c r="AB55" i="51"/>
  <c r="AC55" i="51"/>
  <c r="AD55" i="51"/>
  <c r="AE55" i="51"/>
  <c r="AF55" i="51"/>
  <c r="AG55" i="51"/>
  <c r="AH55" i="51"/>
  <c r="AI55" i="51"/>
  <c r="AJ55" i="51"/>
  <c r="AK55" i="51"/>
  <c r="AL55" i="51"/>
  <c r="AA56" i="51"/>
  <c r="AB56" i="51"/>
  <c r="AC56" i="51"/>
  <c r="AD56" i="51"/>
  <c r="AE56" i="51"/>
  <c r="AF56" i="51"/>
  <c r="AG56" i="51"/>
  <c r="AH56" i="51"/>
  <c r="AI56" i="51"/>
  <c r="AJ56" i="51"/>
  <c r="AK56" i="51"/>
  <c r="AL56" i="51"/>
  <c r="AA57" i="51"/>
  <c r="AB57" i="51"/>
  <c r="AC57" i="51"/>
  <c r="AD57" i="51"/>
  <c r="AE57" i="51"/>
  <c r="AF57" i="51"/>
  <c r="AG57" i="51"/>
  <c r="AH57" i="51"/>
  <c r="AI57" i="51"/>
  <c r="AJ57" i="51"/>
  <c r="AK57" i="51"/>
  <c r="AL57" i="51"/>
  <c r="AA58" i="51"/>
  <c r="AB58" i="51"/>
  <c r="AC58" i="51"/>
  <c r="AD58" i="51"/>
  <c r="AE58" i="51"/>
  <c r="AF58" i="51"/>
  <c r="AG58" i="51"/>
  <c r="AH58" i="51"/>
  <c r="AI58" i="51"/>
  <c r="AJ58" i="51"/>
  <c r="AK58" i="51"/>
  <c r="AL58" i="51"/>
  <c r="AA59" i="51"/>
  <c r="AB59" i="51"/>
  <c r="AC59" i="51"/>
  <c r="AD59" i="51"/>
  <c r="AE59" i="51"/>
  <c r="AF59" i="51"/>
  <c r="AG59" i="51"/>
  <c r="AH59" i="51"/>
  <c r="AI59" i="51"/>
  <c r="AJ59" i="51"/>
  <c r="AK59" i="51"/>
  <c r="AL59" i="51"/>
  <c r="AL4" i="51"/>
  <c r="AK4" i="51"/>
  <c r="AJ4" i="51"/>
  <c r="AI4" i="51"/>
  <c r="AH4" i="51"/>
  <c r="AG4" i="51"/>
  <c r="AF4" i="51"/>
  <c r="AE4" i="51"/>
  <c r="AD4" i="51"/>
  <c r="AC4" i="51"/>
  <c r="AB4" i="51"/>
  <c r="AA4" i="51"/>
  <c r="CH40" i="51"/>
  <c r="CH41" i="51"/>
  <c r="CH42" i="68"/>
  <c r="CH43" i="51"/>
  <c r="CH44" i="68"/>
  <c r="CH45" i="51"/>
  <c r="CH46" i="68"/>
  <c r="CH47" i="51"/>
  <c r="CH48" i="68"/>
  <c r="CH49" i="51"/>
  <c r="CH50" i="68"/>
  <c r="CH51" i="51"/>
  <c r="CH52" i="68"/>
  <c r="CH53" i="51"/>
  <c r="G54" i="34"/>
  <c r="D45" i="5"/>
  <c r="E45" i="5"/>
  <c r="F45" i="5"/>
  <c r="G45" i="5"/>
  <c r="CH52" i="51" l="1"/>
  <c r="CH50" i="51"/>
  <c r="CH48" i="51"/>
  <c r="CH46" i="51"/>
  <c r="CH44" i="51"/>
  <c r="CH42" i="51"/>
  <c r="CH53" i="68"/>
  <c r="CH51" i="68"/>
  <c r="CH49" i="68"/>
  <c r="CH47" i="68"/>
  <c r="CH45" i="68"/>
  <c r="CH43" i="68"/>
  <c r="CH41" i="68"/>
  <c r="KE65" i="69"/>
  <c r="KE66" i="69" s="1"/>
  <c r="KE68" i="69" s="1"/>
  <c r="JM65" i="69"/>
  <c r="JM66" i="69" s="1"/>
  <c r="JM68" i="69" s="1"/>
  <c r="JK65" i="69"/>
  <c r="JK66" i="69" s="1"/>
  <c r="JK68" i="69" s="1"/>
  <c r="JI65" i="69"/>
  <c r="JI66" i="69" s="1"/>
  <c r="JI68" i="69" s="1"/>
  <c r="JG65" i="69"/>
  <c r="JG66" i="69" s="1"/>
  <c r="JG68" i="69" s="1"/>
  <c r="JE65" i="69"/>
  <c r="JE66" i="69" s="1"/>
  <c r="JE68" i="69" s="1"/>
  <c r="JC65" i="69"/>
  <c r="JC66" i="69" s="1"/>
  <c r="JC68" i="69" s="1"/>
  <c r="JA65" i="69"/>
  <c r="JA66" i="69" s="1"/>
  <c r="JA68" i="69" s="1"/>
  <c r="IY65" i="69"/>
  <c r="IY66" i="69" s="1"/>
  <c r="IY68" i="69" s="1"/>
  <c r="IW65" i="69"/>
  <c r="IW66" i="69" s="1"/>
  <c r="IW68" i="69" s="1"/>
  <c r="IU65" i="69"/>
  <c r="IU66" i="69" s="1"/>
  <c r="IU68" i="69" s="1"/>
  <c r="IS65" i="69"/>
  <c r="IS66" i="69" s="1"/>
  <c r="IS68" i="69" s="1"/>
  <c r="HZ65" i="69"/>
  <c r="HZ66" i="69" s="1"/>
  <c r="HZ68" i="69" s="1"/>
  <c r="HX65" i="69"/>
  <c r="HX66" i="69" s="1"/>
  <c r="HX68" i="69" s="1"/>
  <c r="HV65" i="69"/>
  <c r="HV66" i="69" s="1"/>
  <c r="HV68" i="69" s="1"/>
  <c r="HT65" i="69"/>
  <c r="HT66" i="69" s="1"/>
  <c r="HT68" i="69" s="1"/>
  <c r="HR65" i="69"/>
  <c r="HR66" i="69" s="1"/>
  <c r="HR68" i="69" s="1"/>
  <c r="HP65" i="69"/>
  <c r="HP66" i="69" s="1"/>
  <c r="HP68" i="69" s="1"/>
  <c r="HN65" i="69"/>
  <c r="HN66" i="69" s="1"/>
  <c r="HN68" i="69" s="1"/>
  <c r="HL65" i="69"/>
  <c r="HL66" i="69" s="1"/>
  <c r="HL68" i="69" s="1"/>
  <c r="HJ65" i="69"/>
  <c r="HJ66" i="69" s="1"/>
  <c r="HJ68" i="69" s="1"/>
  <c r="HH65" i="69"/>
  <c r="HH66" i="69" s="1"/>
  <c r="HH68" i="69" s="1"/>
  <c r="HF65" i="69"/>
  <c r="HF66" i="69" s="1"/>
  <c r="HF68" i="69" s="1"/>
  <c r="HD65" i="69"/>
  <c r="HD66" i="69" s="1"/>
  <c r="HD68" i="69" s="1"/>
  <c r="GK65" i="69"/>
  <c r="GK66" i="69" s="1"/>
  <c r="GK68" i="69" s="1"/>
  <c r="GI65" i="69"/>
  <c r="GI66" i="69" s="1"/>
  <c r="GI68" i="69" s="1"/>
  <c r="GG65" i="69"/>
  <c r="GG66" i="69" s="1"/>
  <c r="GG68" i="69" s="1"/>
  <c r="GE65" i="69"/>
  <c r="GE66" i="69" s="1"/>
  <c r="GE68" i="69" s="1"/>
  <c r="GC65" i="69"/>
  <c r="GC66" i="69" s="1"/>
  <c r="GC68" i="69" s="1"/>
  <c r="GA65" i="69"/>
  <c r="GA66" i="69" s="1"/>
  <c r="GA68" i="69" s="1"/>
  <c r="FY65" i="69"/>
  <c r="FY66" i="69" s="1"/>
  <c r="FY68" i="69" s="1"/>
  <c r="FW65" i="69"/>
  <c r="FW66" i="69" s="1"/>
  <c r="FW68" i="69" s="1"/>
  <c r="FU65" i="69"/>
  <c r="FU66" i="69" s="1"/>
  <c r="FU68" i="69" s="1"/>
  <c r="FS65" i="69"/>
  <c r="FS66" i="69" s="1"/>
  <c r="FS68" i="69" s="1"/>
  <c r="FQ65" i="69"/>
  <c r="FQ66" i="69" s="1"/>
  <c r="FQ68" i="69" s="1"/>
  <c r="FO65" i="69"/>
  <c r="FO66" i="69" s="1"/>
  <c r="FO68" i="69" s="1"/>
  <c r="DY65" i="69"/>
  <c r="DY66" i="69" s="1"/>
  <c r="DY68" i="69" s="1"/>
  <c r="CJ65" i="69"/>
  <c r="CJ66" i="69" s="1"/>
  <c r="CJ68" i="69" s="1"/>
  <c r="BP65" i="69"/>
  <c r="BP66" i="69" s="1"/>
  <c r="BP68" i="69" s="1"/>
  <c r="BN65" i="69"/>
  <c r="BN66" i="69" s="1"/>
  <c r="BN68" i="69" s="1"/>
  <c r="BL65" i="69"/>
  <c r="BL66" i="69" s="1"/>
  <c r="BL68" i="69" s="1"/>
  <c r="BJ65" i="69"/>
  <c r="BJ66" i="69" s="1"/>
  <c r="BJ68" i="69" s="1"/>
  <c r="BH65" i="69"/>
  <c r="BH66" i="69" s="1"/>
  <c r="BH68" i="69" s="1"/>
  <c r="BF65" i="69"/>
  <c r="BF66" i="69" s="1"/>
  <c r="BF68" i="69" s="1"/>
  <c r="BD65" i="69"/>
  <c r="BD66" i="69" s="1"/>
  <c r="BD68" i="69" s="1"/>
  <c r="BB65" i="69"/>
  <c r="BB66" i="69" s="1"/>
  <c r="BB68" i="69" s="1"/>
  <c r="AZ65" i="69"/>
  <c r="AZ66" i="69" s="1"/>
  <c r="AZ68" i="69" s="1"/>
  <c r="AX65" i="69"/>
  <c r="AX66" i="69" s="1"/>
  <c r="AX68" i="69" s="1"/>
  <c r="AV65" i="69"/>
  <c r="AV66" i="69" s="1"/>
  <c r="AV68" i="69" s="1"/>
  <c r="AT65" i="69"/>
  <c r="AT66" i="69" s="1"/>
  <c r="AT68" i="69" s="1"/>
  <c r="D65" i="69"/>
  <c r="D66" i="69" s="1"/>
  <c r="D68" i="69" s="1"/>
  <c r="KE64" i="69"/>
  <c r="KE70" i="69" s="1"/>
  <c r="JM64" i="69"/>
  <c r="JM70" i="69" s="1"/>
  <c r="JK64" i="69"/>
  <c r="JK70" i="69" s="1"/>
  <c r="JI64" i="69"/>
  <c r="JI70" i="69" s="1"/>
  <c r="JG64" i="69"/>
  <c r="JG70" i="69" s="1"/>
  <c r="JE64" i="69"/>
  <c r="JE70" i="69" s="1"/>
  <c r="JC64" i="69"/>
  <c r="JC70" i="69" s="1"/>
  <c r="JA64" i="69"/>
  <c r="JA70" i="69" s="1"/>
  <c r="IY64" i="69"/>
  <c r="IY70" i="69" s="1"/>
  <c r="IW64" i="69"/>
  <c r="IW70" i="69" s="1"/>
  <c r="IU64" i="69"/>
  <c r="IU70" i="69" s="1"/>
  <c r="IS64" i="69"/>
  <c r="IS70" i="69" s="1"/>
  <c r="HZ64" i="69"/>
  <c r="HZ70" i="69" s="1"/>
  <c r="HX64" i="69"/>
  <c r="HX70" i="69" s="1"/>
  <c r="HV64" i="69"/>
  <c r="HV70" i="69" s="1"/>
  <c r="HT64" i="69"/>
  <c r="HT70" i="69" s="1"/>
  <c r="HR64" i="69"/>
  <c r="HR70" i="69" s="1"/>
  <c r="HP64" i="69"/>
  <c r="HP70" i="69" s="1"/>
  <c r="HN64" i="69"/>
  <c r="HN70" i="69" s="1"/>
  <c r="HL64" i="69"/>
  <c r="HL70" i="69" s="1"/>
  <c r="HJ64" i="69"/>
  <c r="HJ70" i="69" s="1"/>
  <c r="HH64" i="69"/>
  <c r="HH70" i="69" s="1"/>
  <c r="HF64" i="69"/>
  <c r="HF70" i="69" s="1"/>
  <c r="HD64" i="69"/>
  <c r="HD70" i="69" s="1"/>
  <c r="GK64" i="69"/>
  <c r="GK70" i="69" s="1"/>
  <c r="GI64" i="69"/>
  <c r="GI70" i="69" s="1"/>
  <c r="GG64" i="69"/>
  <c r="GG70" i="69" s="1"/>
  <c r="GE64" i="69"/>
  <c r="GE70" i="69" s="1"/>
  <c r="GC64" i="69"/>
  <c r="GC70" i="69" s="1"/>
  <c r="GA64" i="69"/>
  <c r="GA70" i="69" s="1"/>
  <c r="FY64" i="69"/>
  <c r="FY70" i="69" s="1"/>
  <c r="FW64" i="69"/>
  <c r="FW70" i="69" s="1"/>
  <c r="FU64" i="69"/>
  <c r="FU70" i="69" s="1"/>
  <c r="FS64" i="69"/>
  <c r="FS70" i="69" s="1"/>
  <c r="FQ64" i="69"/>
  <c r="FQ70" i="69" s="1"/>
  <c r="FO64" i="69"/>
  <c r="FO70" i="69" s="1"/>
  <c r="DY64" i="69"/>
  <c r="DY70" i="69" s="1"/>
  <c r="CJ64" i="69"/>
  <c r="CJ70" i="69" s="1"/>
  <c r="BP64" i="69"/>
  <c r="BP70" i="69" s="1"/>
  <c r="BN64" i="69"/>
  <c r="BN70" i="69" s="1"/>
  <c r="BL64" i="69"/>
  <c r="BL70" i="69" s="1"/>
  <c r="BJ64" i="69"/>
  <c r="BJ70" i="69" s="1"/>
  <c r="BH64" i="69"/>
  <c r="BH70" i="69" s="1"/>
  <c r="BF64" i="69"/>
  <c r="BF70" i="69" s="1"/>
  <c r="BD64" i="69"/>
  <c r="BD70" i="69" s="1"/>
  <c r="BB64" i="69"/>
  <c r="BB70" i="69" s="1"/>
  <c r="AZ64" i="69"/>
  <c r="AZ70" i="69" s="1"/>
  <c r="AX64" i="69"/>
  <c r="AX70" i="69" s="1"/>
  <c r="AV64" i="69"/>
  <c r="AV70" i="69" s="1"/>
  <c r="AT64" i="69"/>
  <c r="AT70" i="69" s="1"/>
  <c r="D64" i="69"/>
  <c r="D70" i="69" s="1"/>
  <c r="KE63" i="69"/>
  <c r="LL63" i="69" s="1"/>
  <c r="JM63" i="69"/>
  <c r="JK63" i="69"/>
  <c r="JI63" i="69"/>
  <c r="JG63" i="69"/>
  <c r="JE63" i="69"/>
  <c r="JC63" i="69"/>
  <c r="JA63" i="69"/>
  <c r="IY63" i="69"/>
  <c r="IW63" i="69"/>
  <c r="IU63" i="69"/>
  <c r="IS63" i="69"/>
  <c r="HZ63" i="69"/>
  <c r="HX63" i="69"/>
  <c r="HV63" i="69"/>
  <c r="HT63" i="69"/>
  <c r="HR63" i="69"/>
  <c r="HP63" i="69"/>
  <c r="HN63" i="69"/>
  <c r="HL63" i="69"/>
  <c r="HJ63" i="69"/>
  <c r="HH63" i="69"/>
  <c r="HF63" i="69"/>
  <c r="HD63" i="69"/>
  <c r="GK63" i="69"/>
  <c r="GI63" i="69"/>
  <c r="GG63" i="69"/>
  <c r="GE63" i="69"/>
  <c r="GC63" i="69"/>
  <c r="GA63" i="69"/>
  <c r="FY63" i="69"/>
  <c r="FW63" i="69"/>
  <c r="FU63" i="69"/>
  <c r="FS63" i="69"/>
  <c r="FQ63" i="69"/>
  <c r="FO63" i="69"/>
  <c r="DY63" i="69"/>
  <c r="CJ63" i="69"/>
  <c r="BP63" i="69"/>
  <c r="BN63" i="69"/>
  <c r="BL63" i="69"/>
  <c r="BJ63" i="69"/>
  <c r="BH63" i="69"/>
  <c r="BF63" i="69"/>
  <c r="BD63" i="69"/>
  <c r="BB63" i="69"/>
  <c r="AZ63" i="69"/>
  <c r="AX63" i="69"/>
  <c r="AV63" i="69"/>
  <c r="AT63" i="69"/>
  <c r="KE62" i="69"/>
  <c r="JM62" i="69"/>
  <c r="JK62" i="69"/>
  <c r="JI62" i="69"/>
  <c r="JG62" i="69"/>
  <c r="JE62" i="69"/>
  <c r="JC62" i="69"/>
  <c r="JA62" i="69"/>
  <c r="IY62" i="69"/>
  <c r="IW62" i="69"/>
  <c r="IU62" i="69"/>
  <c r="IS62" i="69"/>
  <c r="HZ62" i="69"/>
  <c r="HX62" i="69"/>
  <c r="HV62" i="69"/>
  <c r="HT62" i="69"/>
  <c r="HR62" i="69"/>
  <c r="HP62" i="69"/>
  <c r="HN62" i="69"/>
  <c r="HL62" i="69"/>
  <c r="HJ62" i="69"/>
  <c r="HH62" i="69"/>
  <c r="HF62" i="69"/>
  <c r="HD62" i="69"/>
  <c r="GK62" i="69"/>
  <c r="GI62" i="69"/>
  <c r="GG62" i="69"/>
  <c r="GE62" i="69"/>
  <c r="GC62" i="69"/>
  <c r="GA62" i="69"/>
  <c r="FY62" i="69"/>
  <c r="FW62" i="69"/>
  <c r="FU62" i="69"/>
  <c r="FS62" i="69"/>
  <c r="FQ62" i="69"/>
  <c r="FO62" i="69"/>
  <c r="DY62" i="69"/>
  <c r="CJ62" i="69"/>
  <c r="BP62" i="69"/>
  <c r="BN62" i="69"/>
  <c r="BL62" i="69"/>
  <c r="BJ62" i="69"/>
  <c r="BH62" i="69"/>
  <c r="BF62" i="69"/>
  <c r="BD62" i="69"/>
  <c r="BB62" i="69"/>
  <c r="AZ62" i="69"/>
  <c r="AX62" i="69"/>
  <c r="AV62" i="69"/>
  <c r="AT62" i="69"/>
  <c r="D62" i="69"/>
  <c r="KE61" i="69"/>
  <c r="KE69" i="69" s="1"/>
  <c r="JM61" i="69"/>
  <c r="JM69" i="69" s="1"/>
  <c r="JK61" i="69"/>
  <c r="JK69" i="69" s="1"/>
  <c r="JI61" i="69"/>
  <c r="JI69" i="69" s="1"/>
  <c r="JG61" i="69"/>
  <c r="JG69" i="69" s="1"/>
  <c r="JE61" i="69"/>
  <c r="JE69" i="69" s="1"/>
  <c r="JC61" i="69"/>
  <c r="JC69" i="69" s="1"/>
  <c r="JA61" i="69"/>
  <c r="JA69" i="69" s="1"/>
  <c r="IY61" i="69"/>
  <c r="IY69" i="69" s="1"/>
  <c r="IW61" i="69"/>
  <c r="IW69" i="69" s="1"/>
  <c r="IU61" i="69"/>
  <c r="IU69" i="69" s="1"/>
  <c r="IS61" i="69"/>
  <c r="IS69" i="69" s="1"/>
  <c r="HZ61" i="69"/>
  <c r="HZ69" i="69" s="1"/>
  <c r="HX61" i="69"/>
  <c r="HX69" i="69" s="1"/>
  <c r="HV61" i="69"/>
  <c r="HV69" i="69" s="1"/>
  <c r="HT61" i="69"/>
  <c r="HT69" i="69" s="1"/>
  <c r="HR61" i="69"/>
  <c r="HR69" i="69" s="1"/>
  <c r="HP61" i="69"/>
  <c r="HP69" i="69" s="1"/>
  <c r="HN61" i="69"/>
  <c r="HN69" i="69" s="1"/>
  <c r="HL61" i="69"/>
  <c r="HL69" i="69" s="1"/>
  <c r="HJ61" i="69"/>
  <c r="HJ69" i="69" s="1"/>
  <c r="HH61" i="69"/>
  <c r="HH69" i="69" s="1"/>
  <c r="HF61" i="69"/>
  <c r="HF69" i="69" s="1"/>
  <c r="HD61" i="69"/>
  <c r="HD69" i="69" s="1"/>
  <c r="GK61" i="69"/>
  <c r="GK69" i="69" s="1"/>
  <c r="GI61" i="69"/>
  <c r="GI69" i="69" s="1"/>
  <c r="GG61" i="69"/>
  <c r="GG69" i="69" s="1"/>
  <c r="GE61" i="69"/>
  <c r="GE69" i="69" s="1"/>
  <c r="GC61" i="69"/>
  <c r="GC69" i="69" s="1"/>
  <c r="GA61" i="69"/>
  <c r="GA69" i="69" s="1"/>
  <c r="FY61" i="69"/>
  <c r="FY69" i="69" s="1"/>
  <c r="FW61" i="69"/>
  <c r="FW69" i="69" s="1"/>
  <c r="FU61" i="69"/>
  <c r="FU69" i="69" s="1"/>
  <c r="FS61" i="69"/>
  <c r="FS69" i="69" s="1"/>
  <c r="FQ61" i="69"/>
  <c r="FQ69" i="69" s="1"/>
  <c r="FO61" i="69"/>
  <c r="FO69" i="69" s="1"/>
  <c r="DY61" i="69"/>
  <c r="DY69" i="69" s="1"/>
  <c r="CJ61" i="69"/>
  <c r="CJ69" i="69" s="1"/>
  <c r="BP61" i="69"/>
  <c r="BP69" i="69" s="1"/>
  <c r="BN61" i="69"/>
  <c r="BN69" i="69" s="1"/>
  <c r="BL61" i="69"/>
  <c r="BL69" i="69" s="1"/>
  <c r="BJ61" i="69"/>
  <c r="BJ69" i="69" s="1"/>
  <c r="BH61" i="69"/>
  <c r="BH69" i="69" s="1"/>
  <c r="BF61" i="69"/>
  <c r="BF69" i="69" s="1"/>
  <c r="BD61" i="69"/>
  <c r="BD69" i="69" s="1"/>
  <c r="BB61" i="69"/>
  <c r="BB69" i="69" s="1"/>
  <c r="AZ61" i="69"/>
  <c r="AZ69" i="69" s="1"/>
  <c r="AX61" i="69"/>
  <c r="AX69" i="69" s="1"/>
  <c r="AV61" i="69"/>
  <c r="AV69" i="69" s="1"/>
  <c r="AT61" i="69"/>
  <c r="AT69" i="69" s="1"/>
  <c r="D61" i="69"/>
  <c r="D69" i="69" s="1"/>
  <c r="LL59" i="69"/>
  <c r="LJ59" i="69"/>
  <c r="LI59" i="69"/>
  <c r="LH59" i="69"/>
  <c r="LG59" i="69"/>
  <c r="LF59" i="69"/>
  <c r="LE59" i="69"/>
  <c r="LD59" i="69"/>
  <c r="LC59" i="69"/>
  <c r="LB59" i="69"/>
  <c r="LA59" i="69"/>
  <c r="KZ59" i="69"/>
  <c r="JZ59" i="69"/>
  <c r="JX59" i="69"/>
  <c r="JW59" i="69"/>
  <c r="JV59" i="69"/>
  <c r="JU59" i="69"/>
  <c r="JT59" i="69"/>
  <c r="JS59" i="69"/>
  <c r="JR59" i="69"/>
  <c r="JQ59" i="69"/>
  <c r="JP59" i="69"/>
  <c r="JO59" i="69"/>
  <c r="JN59" i="69"/>
  <c r="IQ59" i="69"/>
  <c r="IN59" i="69"/>
  <c r="IL59" i="69"/>
  <c r="IK59" i="69"/>
  <c r="IJ59" i="69"/>
  <c r="II59" i="69"/>
  <c r="IH59" i="69"/>
  <c r="IG59" i="69"/>
  <c r="IF59" i="69"/>
  <c r="IE59" i="69"/>
  <c r="ID59" i="69"/>
  <c r="IC59" i="69"/>
  <c r="IB59" i="69"/>
  <c r="IA59" i="69"/>
  <c r="HB59" i="69"/>
  <c r="GY59" i="69"/>
  <c r="GW59" i="69"/>
  <c r="GV59" i="69"/>
  <c r="GU59" i="69"/>
  <c r="GT59" i="69"/>
  <c r="GS59" i="69"/>
  <c r="GR59" i="69"/>
  <c r="GQ59" i="69"/>
  <c r="GP59" i="69"/>
  <c r="GO59" i="69"/>
  <c r="GN59" i="69"/>
  <c r="GM59" i="69"/>
  <c r="GL59" i="69"/>
  <c r="FI59" i="69"/>
  <c r="FG59" i="69"/>
  <c r="FF59" i="69"/>
  <c r="FE59" i="69"/>
  <c r="FD59" i="69"/>
  <c r="FC59" i="69"/>
  <c r="FB59" i="69"/>
  <c r="FA59" i="69"/>
  <c r="EZ59" i="69"/>
  <c r="EY59" i="69"/>
  <c r="EX59" i="69"/>
  <c r="EW59" i="69"/>
  <c r="EV59" i="69"/>
  <c r="DT59" i="69"/>
  <c r="DR59" i="69"/>
  <c r="DQ59" i="69"/>
  <c r="DP59" i="69"/>
  <c r="DO59" i="69"/>
  <c r="DN59" i="69"/>
  <c r="DM59" i="69"/>
  <c r="DL59" i="69"/>
  <c r="DK59" i="69"/>
  <c r="DJ59" i="69"/>
  <c r="DI59" i="69"/>
  <c r="DH59" i="69"/>
  <c r="DG59" i="69"/>
  <c r="CD59" i="69"/>
  <c r="CB59" i="69"/>
  <c r="CA59" i="69"/>
  <c r="BZ59" i="69"/>
  <c r="BY59" i="69"/>
  <c r="BX59" i="69"/>
  <c r="BW59" i="69"/>
  <c r="BV59" i="69"/>
  <c r="BU59" i="69"/>
  <c r="BT59" i="69"/>
  <c r="BS59" i="69"/>
  <c r="BR59" i="69"/>
  <c r="BQ59" i="69"/>
  <c r="CC59" i="69" s="1"/>
  <c r="AN59" i="69"/>
  <c r="AL59" i="69"/>
  <c r="AK59" i="69"/>
  <c r="AJ59" i="69"/>
  <c r="AI59" i="69"/>
  <c r="AH59" i="69"/>
  <c r="AG59" i="69"/>
  <c r="AF59" i="69"/>
  <c r="AE59" i="69"/>
  <c r="AD59" i="69"/>
  <c r="AC59" i="69"/>
  <c r="AB59" i="69"/>
  <c r="AA59" i="69"/>
  <c r="LL58" i="69"/>
  <c r="LJ58" i="69"/>
  <c r="LI58" i="69"/>
  <c r="LH58" i="69"/>
  <c r="LG58" i="69"/>
  <c r="LF58" i="69"/>
  <c r="LE58" i="69"/>
  <c r="LD58" i="69"/>
  <c r="LC58" i="69"/>
  <c r="LB58" i="69"/>
  <c r="LA58" i="69"/>
  <c r="LK58" i="69" s="1"/>
  <c r="KZ58" i="69"/>
  <c r="JZ58" i="69"/>
  <c r="JX58" i="69"/>
  <c r="JW58" i="69"/>
  <c r="JV58" i="69"/>
  <c r="JU58" i="69"/>
  <c r="JT58" i="69"/>
  <c r="JS58" i="69"/>
  <c r="JR58" i="69"/>
  <c r="JQ58" i="69"/>
  <c r="JP58" i="69"/>
  <c r="JO58" i="69"/>
  <c r="JY58" i="69" s="1"/>
  <c r="JN58" i="69"/>
  <c r="IQ58" i="69"/>
  <c r="IN58" i="69"/>
  <c r="IL58" i="69"/>
  <c r="IK58" i="69"/>
  <c r="IJ58" i="69"/>
  <c r="II58" i="69"/>
  <c r="IH58" i="69"/>
  <c r="IG58" i="69"/>
  <c r="IF58" i="69"/>
  <c r="IE58" i="69"/>
  <c r="ID58" i="69"/>
  <c r="IC58" i="69"/>
  <c r="IB58" i="69"/>
  <c r="IA58" i="69"/>
  <c r="HB58" i="69"/>
  <c r="GY58" i="69"/>
  <c r="GW58" i="69"/>
  <c r="GV58" i="69"/>
  <c r="GU58" i="69"/>
  <c r="GT58" i="69"/>
  <c r="GS58" i="69"/>
  <c r="GR58" i="69"/>
  <c r="GQ58" i="69"/>
  <c r="GP58" i="69"/>
  <c r="GO58" i="69"/>
  <c r="GN58" i="69"/>
  <c r="GM58" i="69"/>
  <c r="GL58" i="69"/>
  <c r="FI58" i="69"/>
  <c r="FG58" i="69"/>
  <c r="FF58" i="69"/>
  <c r="FE58" i="69"/>
  <c r="FD58" i="69"/>
  <c r="FC58" i="69"/>
  <c r="FB58" i="69"/>
  <c r="FA58" i="69"/>
  <c r="EZ58" i="69"/>
  <c r="EY58" i="69"/>
  <c r="EX58" i="69"/>
  <c r="EW58" i="69"/>
  <c r="EV58" i="69"/>
  <c r="DT58" i="69"/>
  <c r="DR58" i="69"/>
  <c r="DQ58" i="69"/>
  <c r="DP58" i="69"/>
  <c r="DO58" i="69"/>
  <c r="DN58" i="69"/>
  <c r="DM58" i="69"/>
  <c r="DL58" i="69"/>
  <c r="DK58" i="69"/>
  <c r="DJ58" i="69"/>
  <c r="DI58" i="69"/>
  <c r="DH58" i="69"/>
  <c r="DG58" i="69"/>
  <c r="CD58" i="69"/>
  <c r="CB58" i="69"/>
  <c r="CA58" i="69"/>
  <c r="BZ58" i="69"/>
  <c r="BY58" i="69"/>
  <c r="BX58" i="69"/>
  <c r="BW58" i="69"/>
  <c r="BV58" i="69"/>
  <c r="BU58" i="69"/>
  <c r="BT58" i="69"/>
  <c r="BS58" i="69"/>
  <c r="BR58" i="69"/>
  <c r="BQ58" i="69"/>
  <c r="CC58" i="69" s="1"/>
  <c r="AN58" i="69"/>
  <c r="AL58" i="69"/>
  <c r="AK58" i="69"/>
  <c r="AJ58" i="69"/>
  <c r="AI58" i="69"/>
  <c r="AH58" i="69"/>
  <c r="AG58" i="69"/>
  <c r="AF58" i="69"/>
  <c r="AE58" i="69"/>
  <c r="AD58" i="69"/>
  <c r="AC58" i="69"/>
  <c r="AB58" i="69"/>
  <c r="AA58" i="69"/>
  <c r="LL57" i="69"/>
  <c r="LJ57" i="69"/>
  <c r="LI57" i="69"/>
  <c r="LH57" i="69"/>
  <c r="LG57" i="69"/>
  <c r="LF57" i="69"/>
  <c r="LE57" i="69"/>
  <c r="LD57" i="69"/>
  <c r="LC57" i="69"/>
  <c r="LB57" i="69"/>
  <c r="LA57" i="69"/>
  <c r="LK57" i="69" s="1"/>
  <c r="KZ57" i="69"/>
  <c r="JZ57" i="69"/>
  <c r="JX57" i="69"/>
  <c r="JW57" i="69"/>
  <c r="JV57" i="69"/>
  <c r="JU57" i="69"/>
  <c r="JT57" i="69"/>
  <c r="JS57" i="69"/>
  <c r="JR57" i="69"/>
  <c r="JQ57" i="69"/>
  <c r="JP57" i="69"/>
  <c r="JO57" i="69"/>
  <c r="JY57" i="69" s="1"/>
  <c r="JN57" i="69"/>
  <c r="IN57" i="69"/>
  <c r="IL57" i="69"/>
  <c r="IK57" i="69"/>
  <c r="IJ57" i="69"/>
  <c r="II57" i="69"/>
  <c r="IH57" i="69"/>
  <c r="IG57" i="69"/>
  <c r="IF57" i="69"/>
  <c r="IE57" i="69"/>
  <c r="ID57" i="69"/>
  <c r="IC57" i="69"/>
  <c r="IB57" i="69"/>
  <c r="IA57" i="69"/>
  <c r="GY57" i="69"/>
  <c r="GW57" i="69"/>
  <c r="GV57" i="69"/>
  <c r="GU57" i="69"/>
  <c r="GT57" i="69"/>
  <c r="GS57" i="69"/>
  <c r="GR57" i="69"/>
  <c r="GQ57" i="69"/>
  <c r="GP57" i="69"/>
  <c r="GO57" i="69"/>
  <c r="GN57" i="69"/>
  <c r="GM57" i="69"/>
  <c r="GL57" i="69"/>
  <c r="FI57" i="69"/>
  <c r="FG57" i="69"/>
  <c r="FF57" i="69"/>
  <c r="FE57" i="69"/>
  <c r="FD57" i="69"/>
  <c r="FC57" i="69"/>
  <c r="FB57" i="69"/>
  <c r="FA57" i="69"/>
  <c r="EZ57" i="69"/>
  <c r="EY57" i="69"/>
  <c r="EX57" i="69"/>
  <c r="EW57" i="69"/>
  <c r="EV57" i="69"/>
  <c r="FH57" i="69" s="1"/>
  <c r="DT57" i="69"/>
  <c r="DR57" i="69"/>
  <c r="DQ57" i="69"/>
  <c r="DP57" i="69"/>
  <c r="DO57" i="69"/>
  <c r="DN57" i="69"/>
  <c r="DM57" i="69"/>
  <c r="DL57" i="69"/>
  <c r="DK57" i="69"/>
  <c r="DJ57" i="69"/>
  <c r="DI57" i="69"/>
  <c r="DH57" i="69"/>
  <c r="DG57" i="69"/>
  <c r="CD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AN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LL56" i="69"/>
  <c r="LJ56" i="69"/>
  <c r="LI56" i="69"/>
  <c r="LH56" i="69"/>
  <c r="LG56" i="69"/>
  <c r="LF56" i="69"/>
  <c r="LE56" i="69"/>
  <c r="LD56" i="69"/>
  <c r="LC56" i="69"/>
  <c r="LB56" i="69"/>
  <c r="LA56" i="69"/>
  <c r="KZ56" i="69"/>
  <c r="JZ56" i="69"/>
  <c r="JX56" i="69"/>
  <c r="JW56" i="69"/>
  <c r="JV56" i="69"/>
  <c r="JU56" i="69"/>
  <c r="JT56" i="69"/>
  <c r="JS56" i="69"/>
  <c r="JR56" i="69"/>
  <c r="JQ56" i="69"/>
  <c r="JP56" i="69"/>
  <c r="JO56" i="69"/>
  <c r="JN56" i="69"/>
  <c r="IN56" i="69"/>
  <c r="IL56" i="69"/>
  <c r="IK56" i="69"/>
  <c r="IJ56" i="69"/>
  <c r="II56" i="69"/>
  <c r="IH56" i="69"/>
  <c r="IG56" i="69"/>
  <c r="IF56" i="69"/>
  <c r="IE56" i="69"/>
  <c r="ID56" i="69"/>
  <c r="IC56" i="69"/>
  <c r="IB56" i="69"/>
  <c r="IA56" i="69"/>
  <c r="IM56" i="69" s="1"/>
  <c r="GY56" i="69"/>
  <c r="GW56" i="69"/>
  <c r="GV56" i="69"/>
  <c r="GU56" i="69"/>
  <c r="GT56" i="69"/>
  <c r="GS56" i="69"/>
  <c r="GR56" i="69"/>
  <c r="GQ56" i="69"/>
  <c r="GP56" i="69"/>
  <c r="GO56" i="69"/>
  <c r="GN56" i="69"/>
  <c r="GM56" i="69"/>
  <c r="GL56" i="69"/>
  <c r="FI56" i="69"/>
  <c r="FG56" i="69"/>
  <c r="FF56" i="69"/>
  <c r="FE56" i="69"/>
  <c r="FD56" i="69"/>
  <c r="FC56" i="69"/>
  <c r="FB56" i="69"/>
  <c r="FA56" i="69"/>
  <c r="EZ56" i="69"/>
  <c r="EY56" i="69"/>
  <c r="EX56" i="69"/>
  <c r="EW56" i="69"/>
  <c r="EV56" i="69"/>
  <c r="DT56" i="69"/>
  <c r="DR56" i="69"/>
  <c r="DQ56" i="69"/>
  <c r="DP56" i="69"/>
  <c r="DO56" i="69"/>
  <c r="DN56" i="69"/>
  <c r="DM56" i="69"/>
  <c r="DL56" i="69"/>
  <c r="DK56" i="69"/>
  <c r="DJ56" i="69"/>
  <c r="DI56" i="69"/>
  <c r="DH56" i="69"/>
  <c r="DG56" i="69"/>
  <c r="CD56" i="69"/>
  <c r="CB56" i="69"/>
  <c r="CA56" i="69"/>
  <c r="BZ56" i="69"/>
  <c r="BY56" i="69"/>
  <c r="BX56" i="69"/>
  <c r="BW56" i="69"/>
  <c r="BV56" i="69"/>
  <c r="BU56" i="69"/>
  <c r="BT56" i="69"/>
  <c r="BS56" i="69"/>
  <c r="BR56" i="69"/>
  <c r="BQ56" i="69"/>
  <c r="CC56" i="69" s="1"/>
  <c r="AN56" i="69"/>
  <c r="AL56" i="69"/>
  <c r="AK56" i="69"/>
  <c r="AJ56" i="69"/>
  <c r="AI56" i="69"/>
  <c r="AH56" i="69"/>
  <c r="AG56" i="69"/>
  <c r="AF56" i="69"/>
  <c r="AE56" i="69"/>
  <c r="AD56" i="69"/>
  <c r="AC56" i="69"/>
  <c r="AB56" i="69"/>
  <c r="AA56" i="69"/>
  <c r="LL55" i="69"/>
  <c r="LJ55" i="69"/>
  <c r="LI55" i="69"/>
  <c r="LH55" i="69"/>
  <c r="LG55" i="69"/>
  <c r="LF55" i="69"/>
  <c r="LE55" i="69"/>
  <c r="LD55" i="69"/>
  <c r="LC55" i="69"/>
  <c r="LB55" i="69"/>
  <c r="LA55" i="69"/>
  <c r="LK55" i="69" s="1"/>
  <c r="KZ55" i="69"/>
  <c r="JZ55" i="69"/>
  <c r="JX55" i="69"/>
  <c r="JW55" i="69"/>
  <c r="JV55" i="69"/>
  <c r="JU55" i="69"/>
  <c r="JT55" i="69"/>
  <c r="JS55" i="69"/>
  <c r="JR55" i="69"/>
  <c r="JQ55" i="69"/>
  <c r="JP55" i="69"/>
  <c r="JO55" i="69"/>
  <c r="JY55" i="69" s="1"/>
  <c r="JN55" i="69"/>
  <c r="IN55" i="69"/>
  <c r="IL55" i="69"/>
  <c r="IK55" i="69"/>
  <c r="IJ55" i="69"/>
  <c r="II55" i="69"/>
  <c r="IH55" i="69"/>
  <c r="IG55" i="69"/>
  <c r="IF55" i="69"/>
  <c r="IE55" i="69"/>
  <c r="ID55" i="69"/>
  <c r="IC55" i="69"/>
  <c r="IB55" i="69"/>
  <c r="IA55" i="69"/>
  <c r="GY55" i="69"/>
  <c r="GW55" i="69"/>
  <c r="GV55" i="69"/>
  <c r="GU55" i="69"/>
  <c r="GT55" i="69"/>
  <c r="GS55" i="69"/>
  <c r="GR55" i="69"/>
  <c r="GQ55" i="69"/>
  <c r="GP55" i="69"/>
  <c r="GO55" i="69"/>
  <c r="GN55" i="69"/>
  <c r="GM55" i="69"/>
  <c r="GL55" i="69"/>
  <c r="FI55" i="69"/>
  <c r="FG55" i="69"/>
  <c r="FF55" i="69"/>
  <c r="FE55" i="69"/>
  <c r="FD55" i="69"/>
  <c r="FC55" i="69"/>
  <c r="FB55" i="69"/>
  <c r="FA55" i="69"/>
  <c r="EZ55" i="69"/>
  <c r="EY55" i="69"/>
  <c r="EX55" i="69"/>
  <c r="EW55" i="69"/>
  <c r="EV55" i="69"/>
  <c r="FH55" i="69" s="1"/>
  <c r="DT55" i="69"/>
  <c r="DR55" i="69"/>
  <c r="DQ55" i="69"/>
  <c r="DP55" i="69"/>
  <c r="DO55" i="69"/>
  <c r="DN55" i="69"/>
  <c r="DM55" i="69"/>
  <c r="DL55" i="69"/>
  <c r="DK55" i="69"/>
  <c r="DJ55" i="69"/>
  <c r="DI55" i="69"/>
  <c r="DH55" i="69"/>
  <c r="DG55" i="69"/>
  <c r="CD55" i="69"/>
  <c r="CB55" i="69"/>
  <c r="CA55" i="69"/>
  <c r="BZ55" i="69"/>
  <c r="BY55" i="69"/>
  <c r="BX55" i="69"/>
  <c r="BW55" i="69"/>
  <c r="BV55" i="69"/>
  <c r="BU55" i="69"/>
  <c r="BT55" i="69"/>
  <c r="BS55" i="69"/>
  <c r="BR55" i="69"/>
  <c r="BQ55" i="69"/>
  <c r="AN55" i="69"/>
  <c r="AL55" i="69"/>
  <c r="AK55" i="69"/>
  <c r="AJ55" i="69"/>
  <c r="AI55" i="69"/>
  <c r="AH55" i="69"/>
  <c r="AG55" i="69"/>
  <c r="AF55" i="69"/>
  <c r="AE55" i="69"/>
  <c r="AD55" i="69"/>
  <c r="AC55" i="69"/>
  <c r="AB55" i="69"/>
  <c r="AA55" i="69"/>
  <c r="LL54" i="69"/>
  <c r="LJ54" i="69"/>
  <c r="LI54" i="69"/>
  <c r="LH54" i="69"/>
  <c r="LG54" i="69"/>
  <c r="LF54" i="69"/>
  <c r="LE54" i="69"/>
  <c r="LD54" i="69"/>
  <c r="LC54" i="69"/>
  <c r="LB54" i="69"/>
  <c r="LA54" i="69"/>
  <c r="KZ54" i="69"/>
  <c r="JZ54" i="69"/>
  <c r="JX54" i="69"/>
  <c r="JW54" i="69"/>
  <c r="JV54" i="69"/>
  <c r="JU54" i="69"/>
  <c r="JT54" i="69"/>
  <c r="JS54" i="69"/>
  <c r="JR54" i="69"/>
  <c r="JQ54" i="69"/>
  <c r="JP54" i="69"/>
  <c r="JO54" i="69"/>
  <c r="JN54" i="69"/>
  <c r="IN54" i="69"/>
  <c r="IL54" i="69"/>
  <c r="IK54" i="69"/>
  <c r="IJ54" i="69"/>
  <c r="II54" i="69"/>
  <c r="IH54" i="69"/>
  <c r="IG54" i="69"/>
  <c r="IF54" i="69"/>
  <c r="IE54" i="69"/>
  <c r="ID54" i="69"/>
  <c r="IC54" i="69"/>
  <c r="IB54" i="69"/>
  <c r="IA54" i="69"/>
  <c r="IM54" i="69" s="1"/>
  <c r="GY54" i="69"/>
  <c r="GW54" i="69"/>
  <c r="GV54" i="69"/>
  <c r="GU54" i="69"/>
  <c r="GT54" i="69"/>
  <c r="GS54" i="69"/>
  <c r="GR54" i="69"/>
  <c r="GQ54" i="69"/>
  <c r="GP54" i="69"/>
  <c r="GO54" i="69"/>
  <c r="GN54" i="69"/>
  <c r="GM54" i="69"/>
  <c r="GL54" i="69"/>
  <c r="FI54" i="69"/>
  <c r="FG54" i="69"/>
  <c r="FF54" i="69"/>
  <c r="FE54" i="69"/>
  <c r="FD54" i="69"/>
  <c r="FC54" i="69"/>
  <c r="FB54" i="69"/>
  <c r="FA54" i="69"/>
  <c r="EZ54" i="69"/>
  <c r="EY54" i="69"/>
  <c r="EX54" i="69"/>
  <c r="EW54" i="69"/>
  <c r="EV54" i="69"/>
  <c r="DT54" i="69"/>
  <c r="DR54" i="69"/>
  <c r="DQ54" i="69"/>
  <c r="DP54" i="69"/>
  <c r="DO54" i="69"/>
  <c r="DN54" i="69"/>
  <c r="DM54" i="69"/>
  <c r="DL54" i="69"/>
  <c r="DK54" i="69"/>
  <c r="DJ54" i="69"/>
  <c r="DI54" i="69"/>
  <c r="DH54" i="69"/>
  <c r="DG54" i="69"/>
  <c r="CD54" i="69"/>
  <c r="CB54" i="69"/>
  <c r="CA54" i="69"/>
  <c r="BZ54" i="69"/>
  <c r="BY54" i="69"/>
  <c r="BX54" i="69"/>
  <c r="BW54" i="69"/>
  <c r="BV54" i="69"/>
  <c r="BU54" i="69"/>
  <c r="BT54" i="69"/>
  <c r="BS54" i="69"/>
  <c r="BR54" i="69"/>
  <c r="BQ54" i="69"/>
  <c r="CC54" i="69" s="1"/>
  <c r="AN54" i="69"/>
  <c r="AL54" i="69"/>
  <c r="AK54" i="69"/>
  <c r="AJ54" i="69"/>
  <c r="AI54" i="69"/>
  <c r="AH54" i="69"/>
  <c r="AG54" i="69"/>
  <c r="AF54" i="69"/>
  <c r="AE54" i="69"/>
  <c r="AD54" i="69"/>
  <c r="AC54" i="69"/>
  <c r="AB54" i="69"/>
  <c r="AA54" i="69"/>
  <c r="LL53" i="69"/>
  <c r="LJ53" i="69"/>
  <c r="LI53" i="69"/>
  <c r="LH53" i="69"/>
  <c r="LG53" i="69"/>
  <c r="LF53" i="69"/>
  <c r="LE53" i="69"/>
  <c r="LD53" i="69"/>
  <c r="LC53" i="69"/>
  <c r="LB53" i="69"/>
  <c r="LA53" i="69"/>
  <c r="KZ53" i="69"/>
  <c r="JZ53" i="69"/>
  <c r="JX53" i="69"/>
  <c r="JW53" i="69"/>
  <c r="JV53" i="69"/>
  <c r="JU53" i="69"/>
  <c r="JT53" i="69"/>
  <c r="JS53" i="69"/>
  <c r="JR53" i="69"/>
  <c r="JQ53" i="69"/>
  <c r="JP53" i="69"/>
  <c r="JO53" i="69"/>
  <c r="JN53" i="69"/>
  <c r="IN53" i="69"/>
  <c r="IL53" i="69"/>
  <c r="IK53" i="69"/>
  <c r="IJ53" i="69"/>
  <c r="II53" i="69"/>
  <c r="IH53" i="69"/>
  <c r="IG53" i="69"/>
  <c r="IF53" i="69"/>
  <c r="IE53" i="69"/>
  <c r="ID53" i="69"/>
  <c r="IC53" i="69"/>
  <c r="IB53" i="69"/>
  <c r="IA53" i="69"/>
  <c r="GY53" i="69"/>
  <c r="GW53" i="69"/>
  <c r="GV53" i="69"/>
  <c r="GU53" i="69"/>
  <c r="GT53" i="69"/>
  <c r="GS53" i="69"/>
  <c r="GR53" i="69"/>
  <c r="GQ53" i="69"/>
  <c r="GP53" i="69"/>
  <c r="GO53" i="69"/>
  <c r="GN53" i="69"/>
  <c r="GM53" i="69"/>
  <c r="GL53" i="69"/>
  <c r="FI53" i="69"/>
  <c r="FG53" i="69"/>
  <c r="FF53" i="69"/>
  <c r="FE53" i="69"/>
  <c r="FD53" i="69"/>
  <c r="FC53" i="69"/>
  <c r="FB53" i="69"/>
  <c r="FA53" i="69"/>
  <c r="EZ53" i="69"/>
  <c r="EY53" i="69"/>
  <c r="EX53" i="69"/>
  <c r="EW53" i="69"/>
  <c r="EV53" i="69"/>
  <c r="FH53" i="69" s="1"/>
  <c r="DT53" i="69"/>
  <c r="DR53" i="69"/>
  <c r="DQ53" i="69"/>
  <c r="DP53" i="69"/>
  <c r="DO53" i="69"/>
  <c r="DN53" i="69"/>
  <c r="DM53" i="69"/>
  <c r="DL53" i="69"/>
  <c r="DK53" i="69"/>
  <c r="DJ53" i="69"/>
  <c r="DI53" i="69"/>
  <c r="DH53" i="69"/>
  <c r="DG53" i="69"/>
  <c r="CD53" i="69"/>
  <c r="CB53" i="69"/>
  <c r="CA53" i="69"/>
  <c r="BZ53" i="69"/>
  <c r="BY53" i="69"/>
  <c r="BX53" i="69"/>
  <c r="BW53" i="69"/>
  <c r="BV53" i="69"/>
  <c r="BU53" i="69"/>
  <c r="BT53" i="69"/>
  <c r="BS53" i="69"/>
  <c r="BR53" i="69"/>
  <c r="BQ53" i="69"/>
  <c r="AN53" i="69"/>
  <c r="AL53" i="69"/>
  <c r="AK53" i="69"/>
  <c r="AJ53" i="69"/>
  <c r="AI53" i="69"/>
  <c r="AH53" i="69"/>
  <c r="AG53" i="69"/>
  <c r="AF53" i="69"/>
  <c r="AE53" i="69"/>
  <c r="AD53" i="69"/>
  <c r="AC53" i="69"/>
  <c r="AB53" i="69"/>
  <c r="AA53" i="69"/>
  <c r="LL52" i="69"/>
  <c r="LJ52" i="69"/>
  <c r="LI52" i="69"/>
  <c r="LH52" i="69"/>
  <c r="LG52" i="69"/>
  <c r="LF52" i="69"/>
  <c r="LE52" i="69"/>
  <c r="LD52" i="69"/>
  <c r="LC52" i="69"/>
  <c r="LB52" i="69"/>
  <c r="LA52" i="69"/>
  <c r="KZ52" i="69"/>
  <c r="JZ52" i="69"/>
  <c r="JX52" i="69"/>
  <c r="JW52" i="69"/>
  <c r="JV52" i="69"/>
  <c r="JU52" i="69"/>
  <c r="JT52" i="69"/>
  <c r="JS52" i="69"/>
  <c r="JR52" i="69"/>
  <c r="JQ52" i="69"/>
  <c r="JP52" i="69"/>
  <c r="JO52" i="69"/>
  <c r="JN52" i="69"/>
  <c r="IN52" i="69"/>
  <c r="IL52" i="69"/>
  <c r="IK52" i="69"/>
  <c r="IJ52" i="69"/>
  <c r="II52" i="69"/>
  <c r="IH52" i="69"/>
  <c r="IG52" i="69"/>
  <c r="IF52" i="69"/>
  <c r="IE52" i="69"/>
  <c r="ID52" i="69"/>
  <c r="IC52" i="69"/>
  <c r="IB52" i="69"/>
  <c r="IA52" i="69"/>
  <c r="IM52" i="69" s="1"/>
  <c r="GY52" i="69"/>
  <c r="GW52" i="69"/>
  <c r="GV52" i="69"/>
  <c r="GU52" i="69"/>
  <c r="GT52" i="69"/>
  <c r="GS52" i="69"/>
  <c r="GR52" i="69"/>
  <c r="GQ52" i="69"/>
  <c r="GP52" i="69"/>
  <c r="GO52" i="69"/>
  <c r="GN52" i="69"/>
  <c r="GM52" i="69"/>
  <c r="GL52" i="69"/>
  <c r="FI52" i="69"/>
  <c r="FG52" i="69"/>
  <c r="FF52" i="69"/>
  <c r="FE52" i="69"/>
  <c r="FD52" i="69"/>
  <c r="FC52" i="69"/>
  <c r="FB52" i="69"/>
  <c r="FA52" i="69"/>
  <c r="EZ52" i="69"/>
  <c r="EY52" i="69"/>
  <c r="EX52" i="69"/>
  <c r="EW52" i="69"/>
  <c r="EV52" i="69"/>
  <c r="DT52" i="69"/>
  <c r="DR52" i="69"/>
  <c r="DQ52" i="69"/>
  <c r="DP52" i="69"/>
  <c r="DO52" i="69"/>
  <c r="DN52" i="69"/>
  <c r="DM52" i="69"/>
  <c r="DL52" i="69"/>
  <c r="DK52" i="69"/>
  <c r="DJ52" i="69"/>
  <c r="DI52" i="69"/>
  <c r="DH52" i="69"/>
  <c r="DG52" i="69"/>
  <c r="CD52" i="69"/>
  <c r="CB52" i="69"/>
  <c r="CA52" i="69"/>
  <c r="BZ52" i="69"/>
  <c r="BY52" i="69"/>
  <c r="BX52" i="69"/>
  <c r="BW52" i="69"/>
  <c r="BV52" i="69"/>
  <c r="BU52" i="69"/>
  <c r="BT52" i="69"/>
  <c r="BS52" i="69"/>
  <c r="BR52" i="69"/>
  <c r="BQ52" i="69"/>
  <c r="CC52" i="69" s="1"/>
  <c r="AN52" i="69"/>
  <c r="AL52" i="69"/>
  <c r="AK52" i="69"/>
  <c r="AJ52" i="69"/>
  <c r="AI52" i="69"/>
  <c r="AH52" i="69"/>
  <c r="AG52" i="69"/>
  <c r="AF52" i="69"/>
  <c r="AE52" i="69"/>
  <c r="AD52" i="69"/>
  <c r="AC52" i="69"/>
  <c r="AB52" i="69"/>
  <c r="AA52" i="69"/>
  <c r="LL51" i="69"/>
  <c r="LJ51" i="69"/>
  <c r="LI51" i="69"/>
  <c r="LH51" i="69"/>
  <c r="LG51" i="69"/>
  <c r="LF51" i="69"/>
  <c r="LE51" i="69"/>
  <c r="LD51" i="69"/>
  <c r="LC51" i="69"/>
  <c r="LB51" i="69"/>
  <c r="LA51" i="69"/>
  <c r="KZ51" i="69"/>
  <c r="JZ51" i="69"/>
  <c r="JX51" i="69"/>
  <c r="JW51" i="69"/>
  <c r="JV51" i="69"/>
  <c r="JU51" i="69"/>
  <c r="JT51" i="69"/>
  <c r="JS51" i="69"/>
  <c r="JR51" i="69"/>
  <c r="JQ51" i="69"/>
  <c r="JP51" i="69"/>
  <c r="JO51" i="69"/>
  <c r="JN51" i="69"/>
  <c r="IN51" i="69"/>
  <c r="IL51" i="69"/>
  <c r="IK51" i="69"/>
  <c r="IJ51" i="69"/>
  <c r="II51" i="69"/>
  <c r="IH51" i="69"/>
  <c r="IG51" i="69"/>
  <c r="IF51" i="69"/>
  <c r="IE51" i="69"/>
  <c r="ID51" i="69"/>
  <c r="IC51" i="69"/>
  <c r="IB51" i="69"/>
  <c r="IA51" i="69"/>
  <c r="GY51" i="69"/>
  <c r="GW51" i="69"/>
  <c r="GV51" i="69"/>
  <c r="GU51" i="69"/>
  <c r="GT51" i="69"/>
  <c r="GS51" i="69"/>
  <c r="GR51" i="69"/>
  <c r="GQ51" i="69"/>
  <c r="GP51" i="69"/>
  <c r="GO51" i="69"/>
  <c r="GN51" i="69"/>
  <c r="GM51" i="69"/>
  <c r="GL51" i="69"/>
  <c r="FI51" i="69"/>
  <c r="FG51" i="69"/>
  <c r="FF51" i="69"/>
  <c r="FE51" i="69"/>
  <c r="FD51" i="69"/>
  <c r="FC51" i="69"/>
  <c r="FB51" i="69"/>
  <c r="FA51" i="69"/>
  <c r="EZ51" i="69"/>
  <c r="EY51" i="69"/>
  <c r="EX51" i="69"/>
  <c r="EW51" i="69"/>
  <c r="EV51" i="69"/>
  <c r="FH51" i="69" s="1"/>
  <c r="DT51" i="69"/>
  <c r="DR51" i="69"/>
  <c r="DQ51" i="69"/>
  <c r="DP51" i="69"/>
  <c r="DO51" i="69"/>
  <c r="DN51" i="69"/>
  <c r="DM51" i="69"/>
  <c r="DL51" i="69"/>
  <c r="DK51" i="69"/>
  <c r="DJ51" i="69"/>
  <c r="DI51" i="69"/>
  <c r="DH51" i="69"/>
  <c r="DG51" i="69"/>
  <c r="CD51" i="69"/>
  <c r="CB51" i="69"/>
  <c r="CA51" i="69"/>
  <c r="BZ51" i="69"/>
  <c r="BY51" i="69"/>
  <c r="BX51" i="69"/>
  <c r="BW51" i="69"/>
  <c r="BV51" i="69"/>
  <c r="BU51" i="69"/>
  <c r="BT51" i="69"/>
  <c r="BS51" i="69"/>
  <c r="BR51" i="69"/>
  <c r="BQ51" i="69"/>
  <c r="AN51" i="69"/>
  <c r="AL51" i="69"/>
  <c r="AK51" i="69"/>
  <c r="AJ51" i="69"/>
  <c r="AI51" i="69"/>
  <c r="AH51" i="69"/>
  <c r="AG51" i="69"/>
  <c r="AF51" i="69"/>
  <c r="AE51" i="69"/>
  <c r="AD51" i="69"/>
  <c r="AC51" i="69"/>
  <c r="AB51" i="69"/>
  <c r="AA51" i="69"/>
  <c r="LL50" i="69"/>
  <c r="LJ50" i="69"/>
  <c r="LI50" i="69"/>
  <c r="LH50" i="69"/>
  <c r="LG50" i="69"/>
  <c r="LF50" i="69"/>
  <c r="LE50" i="69"/>
  <c r="LD50" i="69"/>
  <c r="LC50" i="69"/>
  <c r="LB50" i="69"/>
  <c r="LA50" i="69"/>
  <c r="KZ50" i="69"/>
  <c r="JZ50" i="69"/>
  <c r="JX50" i="69"/>
  <c r="JW50" i="69"/>
  <c r="JV50" i="69"/>
  <c r="JU50" i="69"/>
  <c r="JT50" i="69"/>
  <c r="JS50" i="69"/>
  <c r="JR50" i="69"/>
  <c r="JQ50" i="69"/>
  <c r="JP50" i="69"/>
  <c r="JO50" i="69"/>
  <c r="JN50" i="69"/>
  <c r="IQ50" i="69"/>
  <c r="IN50" i="69"/>
  <c r="IL50" i="69"/>
  <c r="IK50" i="69"/>
  <c r="IJ50" i="69"/>
  <c r="II50" i="69"/>
  <c r="IH50" i="69"/>
  <c r="IG50" i="69"/>
  <c r="IF50" i="69"/>
  <c r="IE50" i="69"/>
  <c r="ID50" i="69"/>
  <c r="IC50" i="69"/>
  <c r="IB50" i="69"/>
  <c r="IA50" i="69"/>
  <c r="GY50" i="69"/>
  <c r="GW50" i="69"/>
  <c r="GV50" i="69"/>
  <c r="GU50" i="69"/>
  <c r="GT50" i="69"/>
  <c r="GS50" i="69"/>
  <c r="GR50" i="69"/>
  <c r="GQ50" i="69"/>
  <c r="GP50" i="69"/>
  <c r="GO50" i="69"/>
  <c r="GN50" i="69"/>
  <c r="GM50" i="69"/>
  <c r="GL50" i="69"/>
  <c r="FI50" i="69"/>
  <c r="FG50" i="69"/>
  <c r="FF50" i="69"/>
  <c r="FE50" i="69"/>
  <c r="FD50" i="69"/>
  <c r="FC50" i="69"/>
  <c r="FB50" i="69"/>
  <c r="FA50" i="69"/>
  <c r="EZ50" i="69"/>
  <c r="EY50" i="69"/>
  <c r="EX50" i="69"/>
  <c r="EW50" i="69"/>
  <c r="EV50" i="69"/>
  <c r="DT50" i="69"/>
  <c r="DR50" i="69"/>
  <c r="DQ50" i="69"/>
  <c r="DP50" i="69"/>
  <c r="DO50" i="69"/>
  <c r="DN50" i="69"/>
  <c r="DM50" i="69"/>
  <c r="DL50" i="69"/>
  <c r="DK50" i="69"/>
  <c r="DJ50" i="69"/>
  <c r="DI50" i="69"/>
  <c r="DH50" i="69"/>
  <c r="DG50" i="69"/>
  <c r="CD50" i="69"/>
  <c r="CB50" i="69"/>
  <c r="CA50" i="69"/>
  <c r="BZ50" i="69"/>
  <c r="BY50" i="69"/>
  <c r="BX50" i="69"/>
  <c r="BW50" i="69"/>
  <c r="BV50" i="69"/>
  <c r="BU50" i="69"/>
  <c r="BT50" i="69"/>
  <c r="BS50" i="69"/>
  <c r="BR50" i="69"/>
  <c r="BQ50" i="69"/>
  <c r="AN50" i="69"/>
  <c r="AL50" i="69"/>
  <c r="AK50" i="69"/>
  <c r="AJ50" i="69"/>
  <c r="AI50" i="69"/>
  <c r="AH50" i="69"/>
  <c r="AG50" i="69"/>
  <c r="AF50" i="69"/>
  <c r="AE50" i="69"/>
  <c r="AD50" i="69"/>
  <c r="AC50" i="69"/>
  <c r="AB50" i="69"/>
  <c r="AA50" i="69"/>
  <c r="LL49" i="69"/>
  <c r="LJ49" i="69"/>
  <c r="LI49" i="69"/>
  <c r="LH49" i="69"/>
  <c r="LG49" i="69"/>
  <c r="LF49" i="69"/>
  <c r="LE49" i="69"/>
  <c r="LD49" i="69"/>
  <c r="LC49" i="69"/>
  <c r="LB49" i="69"/>
  <c r="LA49" i="69"/>
  <c r="KZ49" i="69"/>
  <c r="JZ49" i="69"/>
  <c r="JX49" i="69"/>
  <c r="JW49" i="69"/>
  <c r="JV49" i="69"/>
  <c r="JU49" i="69"/>
  <c r="JT49" i="69"/>
  <c r="JS49" i="69"/>
  <c r="JR49" i="69"/>
  <c r="JQ49" i="69"/>
  <c r="JP49" i="69"/>
  <c r="JO49" i="69"/>
  <c r="JN49" i="69"/>
  <c r="IN49" i="69"/>
  <c r="IL49" i="69"/>
  <c r="IK49" i="69"/>
  <c r="IJ49" i="69"/>
  <c r="II49" i="69"/>
  <c r="IH49" i="69"/>
  <c r="IG49" i="69"/>
  <c r="IF49" i="69"/>
  <c r="IE49" i="69"/>
  <c r="ID49" i="69"/>
  <c r="IC49" i="69"/>
  <c r="IB49" i="69"/>
  <c r="IA49" i="69"/>
  <c r="GY49" i="69"/>
  <c r="GW49" i="69"/>
  <c r="GV49" i="69"/>
  <c r="GU49" i="69"/>
  <c r="GT49" i="69"/>
  <c r="GS49" i="69"/>
  <c r="GR49" i="69"/>
  <c r="GQ49" i="69"/>
  <c r="GP49" i="69"/>
  <c r="GO49" i="69"/>
  <c r="GN49" i="69"/>
  <c r="GM49" i="69"/>
  <c r="GL49" i="69"/>
  <c r="GX49" i="69" s="1"/>
  <c r="FI49" i="69"/>
  <c r="FG49" i="69"/>
  <c r="FF49" i="69"/>
  <c r="FE49" i="69"/>
  <c r="FD49" i="69"/>
  <c r="FC49" i="69"/>
  <c r="FB49" i="69"/>
  <c r="FA49" i="69"/>
  <c r="EZ49" i="69"/>
  <c r="EY49" i="69"/>
  <c r="EX49" i="69"/>
  <c r="EW49" i="69"/>
  <c r="EV49" i="69"/>
  <c r="DT49" i="69"/>
  <c r="DR49" i="69"/>
  <c r="DQ49" i="69"/>
  <c r="DP49" i="69"/>
  <c r="DO49" i="69"/>
  <c r="DN49" i="69"/>
  <c r="DM49" i="69"/>
  <c r="DL49" i="69"/>
  <c r="DK49" i="69"/>
  <c r="DJ49" i="69"/>
  <c r="DI49" i="69"/>
  <c r="DH49" i="69"/>
  <c r="DG49" i="69"/>
  <c r="CD49" i="69"/>
  <c r="CB49" i="69"/>
  <c r="CA49" i="69"/>
  <c r="BZ49" i="69"/>
  <c r="BY49" i="69"/>
  <c r="BX49" i="69"/>
  <c r="BW49" i="69"/>
  <c r="BV49" i="69"/>
  <c r="BU49" i="69"/>
  <c r="BT49" i="69"/>
  <c r="BS49" i="69"/>
  <c r="BR49" i="69"/>
  <c r="BQ49" i="69"/>
  <c r="AN49" i="69"/>
  <c r="AL49" i="69"/>
  <c r="AK49" i="69"/>
  <c r="AJ49" i="69"/>
  <c r="AI49" i="69"/>
  <c r="AH49" i="69"/>
  <c r="AG49" i="69"/>
  <c r="AF49" i="69"/>
  <c r="AE49" i="69"/>
  <c r="AD49" i="69"/>
  <c r="AC49" i="69"/>
  <c r="AB49" i="69"/>
  <c r="AA49" i="69"/>
  <c r="LL48" i="69"/>
  <c r="LJ48" i="69"/>
  <c r="LI48" i="69"/>
  <c r="LH48" i="69"/>
  <c r="LG48" i="69"/>
  <c r="LF48" i="69"/>
  <c r="LE48" i="69"/>
  <c r="LD48" i="69"/>
  <c r="LC48" i="69"/>
  <c r="LB48" i="69"/>
  <c r="LA48" i="69"/>
  <c r="KZ48" i="69"/>
  <c r="LK48" i="69" s="1"/>
  <c r="JZ48" i="69"/>
  <c r="JX48" i="69"/>
  <c r="JW48" i="69"/>
  <c r="JV48" i="69"/>
  <c r="JU48" i="69"/>
  <c r="JT48" i="69"/>
  <c r="JS48" i="69"/>
  <c r="JR48" i="69"/>
  <c r="JQ48" i="69"/>
  <c r="JP48" i="69"/>
  <c r="JO48" i="69"/>
  <c r="JN48" i="69"/>
  <c r="IN48" i="69"/>
  <c r="IL48" i="69"/>
  <c r="IK48" i="69"/>
  <c r="IJ48" i="69"/>
  <c r="II48" i="69"/>
  <c r="IH48" i="69"/>
  <c r="IG48" i="69"/>
  <c r="IF48" i="69"/>
  <c r="IE48" i="69"/>
  <c r="ID48" i="69"/>
  <c r="IC48" i="69"/>
  <c r="IB48" i="69"/>
  <c r="IA48" i="69"/>
  <c r="GY48" i="69"/>
  <c r="GW48" i="69"/>
  <c r="GV48" i="69"/>
  <c r="GU48" i="69"/>
  <c r="GT48" i="69"/>
  <c r="GS48" i="69"/>
  <c r="GR48" i="69"/>
  <c r="GQ48" i="69"/>
  <c r="GP48" i="69"/>
  <c r="GO48" i="69"/>
  <c r="GN48" i="69"/>
  <c r="GM48" i="69"/>
  <c r="GL48" i="69"/>
  <c r="FI48" i="69"/>
  <c r="FG48" i="69"/>
  <c r="FF48" i="69"/>
  <c r="FE48" i="69"/>
  <c r="FD48" i="69"/>
  <c r="FC48" i="69"/>
  <c r="FB48" i="69"/>
  <c r="FA48" i="69"/>
  <c r="EZ48" i="69"/>
  <c r="EY48" i="69"/>
  <c r="EX48" i="69"/>
  <c r="EW48" i="69"/>
  <c r="EV48" i="69"/>
  <c r="DT48" i="69"/>
  <c r="DR48" i="69"/>
  <c r="DQ48" i="69"/>
  <c r="DP48" i="69"/>
  <c r="DO48" i="69"/>
  <c r="DN48" i="69"/>
  <c r="DM48" i="69"/>
  <c r="DL48" i="69"/>
  <c r="DK48" i="69"/>
  <c r="DJ48" i="69"/>
  <c r="DI48" i="69"/>
  <c r="DH48" i="69"/>
  <c r="DG48" i="69"/>
  <c r="CD48" i="69"/>
  <c r="CB48" i="69"/>
  <c r="CA48" i="69"/>
  <c r="BZ48" i="69"/>
  <c r="BY48" i="69"/>
  <c r="BX48" i="69"/>
  <c r="BW48" i="69"/>
  <c r="BV48" i="69"/>
  <c r="BU48" i="69"/>
  <c r="BT48" i="69"/>
  <c r="BS48" i="69"/>
  <c r="BR48" i="69"/>
  <c r="BQ48" i="69"/>
  <c r="AN48" i="69"/>
  <c r="AL48" i="69"/>
  <c r="AK48" i="69"/>
  <c r="AJ48" i="69"/>
  <c r="AI48" i="69"/>
  <c r="AH48" i="69"/>
  <c r="AG48" i="69"/>
  <c r="AF48" i="69"/>
  <c r="AE48" i="69"/>
  <c r="AD48" i="69"/>
  <c r="AC48" i="69"/>
  <c r="AB48" i="69"/>
  <c r="AA48" i="69"/>
  <c r="LL47" i="69"/>
  <c r="LJ47" i="69"/>
  <c r="LI47" i="69"/>
  <c r="LH47" i="69"/>
  <c r="LG47" i="69"/>
  <c r="LF47" i="69"/>
  <c r="LE47" i="69"/>
  <c r="LD47" i="69"/>
  <c r="LC47" i="69"/>
  <c r="LB47" i="69"/>
  <c r="LA47" i="69"/>
  <c r="KZ47" i="69"/>
  <c r="JZ47" i="69"/>
  <c r="JX47" i="69"/>
  <c r="JW47" i="69"/>
  <c r="JV47" i="69"/>
  <c r="JU47" i="69"/>
  <c r="JT47" i="69"/>
  <c r="JS47" i="69"/>
  <c r="JR47" i="69"/>
  <c r="JQ47" i="69"/>
  <c r="JP47" i="69"/>
  <c r="JO47" i="69"/>
  <c r="JN47" i="69"/>
  <c r="IN47" i="69"/>
  <c r="IL47" i="69"/>
  <c r="IK47" i="69"/>
  <c r="IJ47" i="69"/>
  <c r="II47" i="69"/>
  <c r="IH47" i="69"/>
  <c r="IG47" i="69"/>
  <c r="IF47" i="69"/>
  <c r="IE47" i="69"/>
  <c r="ID47" i="69"/>
  <c r="IC47" i="69"/>
  <c r="IB47" i="69"/>
  <c r="IA47" i="69"/>
  <c r="GY47" i="69"/>
  <c r="GW47" i="69"/>
  <c r="GV47" i="69"/>
  <c r="GU47" i="69"/>
  <c r="GT47" i="69"/>
  <c r="GS47" i="69"/>
  <c r="GR47" i="69"/>
  <c r="GQ47" i="69"/>
  <c r="GP47" i="69"/>
  <c r="GO47" i="69"/>
  <c r="GN47" i="69"/>
  <c r="GM47" i="69"/>
  <c r="GL47" i="69"/>
  <c r="GX47" i="69" s="1"/>
  <c r="FI47" i="69"/>
  <c r="FG47" i="69"/>
  <c r="FF47" i="69"/>
  <c r="FE47" i="69"/>
  <c r="FD47" i="69"/>
  <c r="FC47" i="69"/>
  <c r="FB47" i="69"/>
  <c r="FA47" i="69"/>
  <c r="EZ47" i="69"/>
  <c r="EY47" i="69"/>
  <c r="EX47" i="69"/>
  <c r="EW47" i="69"/>
  <c r="EV47" i="69"/>
  <c r="DT47" i="69"/>
  <c r="DR47" i="69"/>
  <c r="DQ47" i="69"/>
  <c r="DP47" i="69"/>
  <c r="DO47" i="69"/>
  <c r="DN47" i="69"/>
  <c r="DM47" i="69"/>
  <c r="DL47" i="69"/>
  <c r="DK47" i="69"/>
  <c r="DJ47" i="69"/>
  <c r="DI47" i="69"/>
  <c r="DH47" i="69"/>
  <c r="DG47" i="69"/>
  <c r="CD47" i="69"/>
  <c r="CB47" i="69"/>
  <c r="CA47" i="69"/>
  <c r="BZ47" i="69"/>
  <c r="BY47" i="69"/>
  <c r="BX47" i="69"/>
  <c r="BW47" i="69"/>
  <c r="BV47" i="69"/>
  <c r="BU47" i="69"/>
  <c r="BT47" i="69"/>
  <c r="BS47" i="69"/>
  <c r="BR47" i="69"/>
  <c r="BQ47" i="69"/>
  <c r="AN47" i="69"/>
  <c r="AL47" i="69"/>
  <c r="AK47" i="69"/>
  <c r="AJ47" i="69"/>
  <c r="AI47" i="69"/>
  <c r="AH47" i="69"/>
  <c r="AG47" i="69"/>
  <c r="AF47" i="69"/>
  <c r="AE47" i="69"/>
  <c r="AD47" i="69"/>
  <c r="AC47" i="69"/>
  <c r="AB47" i="69"/>
  <c r="AA47" i="69"/>
  <c r="AM47" i="69" s="1"/>
  <c r="LL46" i="69"/>
  <c r="LJ46" i="69"/>
  <c r="LI46" i="69"/>
  <c r="LH46" i="69"/>
  <c r="LG46" i="69"/>
  <c r="LF46" i="69"/>
  <c r="LE46" i="69"/>
  <c r="LD46" i="69"/>
  <c r="LC46" i="69"/>
  <c r="LB46" i="69"/>
  <c r="LA46" i="69"/>
  <c r="KZ46" i="69"/>
  <c r="LK46" i="69" s="1"/>
  <c r="JZ46" i="69"/>
  <c r="JX46" i="69"/>
  <c r="JW46" i="69"/>
  <c r="JV46" i="69"/>
  <c r="JU46" i="69"/>
  <c r="JT46" i="69"/>
  <c r="JS46" i="69"/>
  <c r="JR46" i="69"/>
  <c r="JQ46" i="69"/>
  <c r="JP46" i="69"/>
  <c r="JO46" i="69"/>
  <c r="JN46" i="69"/>
  <c r="JY46" i="69" s="1"/>
  <c r="IN46" i="69"/>
  <c r="IL46" i="69"/>
  <c r="IK46" i="69"/>
  <c r="IJ46" i="69"/>
  <c r="II46" i="69"/>
  <c r="IH46" i="69"/>
  <c r="IG46" i="69"/>
  <c r="IF46" i="69"/>
  <c r="IE46" i="69"/>
  <c r="ID46" i="69"/>
  <c r="IC46" i="69"/>
  <c r="IB46" i="69"/>
  <c r="IA46" i="69"/>
  <c r="GY46" i="69"/>
  <c r="GW46" i="69"/>
  <c r="GV46" i="69"/>
  <c r="GU46" i="69"/>
  <c r="GT46" i="69"/>
  <c r="GS46" i="69"/>
  <c r="GR46" i="69"/>
  <c r="GQ46" i="69"/>
  <c r="GP46" i="69"/>
  <c r="GO46" i="69"/>
  <c r="GN46" i="69"/>
  <c r="GM46" i="69"/>
  <c r="GL46" i="69"/>
  <c r="FI46" i="69"/>
  <c r="FG46" i="69"/>
  <c r="FF46" i="69"/>
  <c r="FE46" i="69"/>
  <c r="FD46" i="69"/>
  <c r="FC46" i="69"/>
  <c r="FB46" i="69"/>
  <c r="FA46" i="69"/>
  <c r="EZ46" i="69"/>
  <c r="EY46" i="69"/>
  <c r="EX46" i="69"/>
  <c r="EW46" i="69"/>
  <c r="EV46" i="69"/>
  <c r="DT46" i="69"/>
  <c r="DR46" i="69"/>
  <c r="DQ46" i="69"/>
  <c r="DP46" i="69"/>
  <c r="DO46" i="69"/>
  <c r="DN46" i="69"/>
  <c r="DM46" i="69"/>
  <c r="DL46" i="69"/>
  <c r="DK46" i="69"/>
  <c r="DJ46" i="69"/>
  <c r="DI46" i="69"/>
  <c r="DH46" i="69"/>
  <c r="DG46" i="69"/>
  <c r="DS46" i="69" s="1"/>
  <c r="CD46" i="69"/>
  <c r="CB46" i="69"/>
  <c r="CA46" i="69"/>
  <c r="BZ46" i="69"/>
  <c r="BY46" i="69"/>
  <c r="BX46" i="69"/>
  <c r="BW46" i="69"/>
  <c r="BV46" i="69"/>
  <c r="BU46" i="69"/>
  <c r="BT46" i="69"/>
  <c r="BS46" i="69"/>
  <c r="BR46" i="69"/>
  <c r="BQ46" i="69"/>
  <c r="AN46" i="69"/>
  <c r="AL46" i="69"/>
  <c r="AK46" i="69"/>
  <c r="AJ46" i="69"/>
  <c r="AI46" i="69"/>
  <c r="AH46" i="69"/>
  <c r="AG46" i="69"/>
  <c r="AF46" i="69"/>
  <c r="AE46" i="69"/>
  <c r="AD46" i="69"/>
  <c r="AC46" i="69"/>
  <c r="AB46" i="69"/>
  <c r="AA46" i="69"/>
  <c r="LL45" i="69"/>
  <c r="LJ45" i="69"/>
  <c r="LI45" i="69"/>
  <c r="LH45" i="69"/>
  <c r="LG45" i="69"/>
  <c r="LF45" i="69"/>
  <c r="LE45" i="69"/>
  <c r="LD45" i="69"/>
  <c r="LC45" i="69"/>
  <c r="LB45" i="69"/>
  <c r="LA45" i="69"/>
  <c r="KZ45" i="69"/>
  <c r="JZ45" i="69"/>
  <c r="JX45" i="69"/>
  <c r="JW45" i="69"/>
  <c r="JV45" i="69"/>
  <c r="JU45" i="69"/>
  <c r="JT45" i="69"/>
  <c r="JS45" i="69"/>
  <c r="JR45" i="69"/>
  <c r="JQ45" i="69"/>
  <c r="JP45" i="69"/>
  <c r="JO45" i="69"/>
  <c r="JN45" i="69"/>
  <c r="IN45" i="69"/>
  <c r="IL45" i="69"/>
  <c r="IK45" i="69"/>
  <c r="IJ45" i="69"/>
  <c r="II45" i="69"/>
  <c r="IH45" i="69"/>
  <c r="IG45" i="69"/>
  <c r="IF45" i="69"/>
  <c r="IE45" i="69"/>
  <c r="ID45" i="69"/>
  <c r="IC45" i="69"/>
  <c r="IB45" i="69"/>
  <c r="IA45" i="69"/>
  <c r="GY45" i="69"/>
  <c r="GW45" i="69"/>
  <c r="GV45" i="69"/>
  <c r="GU45" i="69"/>
  <c r="GT45" i="69"/>
  <c r="GS45" i="69"/>
  <c r="GR45" i="69"/>
  <c r="GQ45" i="69"/>
  <c r="GP45" i="69"/>
  <c r="GO45" i="69"/>
  <c r="GN45" i="69"/>
  <c r="GM45" i="69"/>
  <c r="GL45" i="69"/>
  <c r="GX45" i="69" s="1"/>
  <c r="FI45" i="69"/>
  <c r="FG45" i="69"/>
  <c r="FF45" i="69"/>
  <c r="FE45" i="69"/>
  <c r="FD45" i="69"/>
  <c r="FC45" i="69"/>
  <c r="FB45" i="69"/>
  <c r="FA45" i="69"/>
  <c r="EZ45" i="69"/>
  <c r="EY45" i="69"/>
  <c r="EX45" i="69"/>
  <c r="EW45" i="69"/>
  <c r="EV45" i="69"/>
  <c r="DT45" i="69"/>
  <c r="DR45" i="69"/>
  <c r="DQ45" i="69"/>
  <c r="DP45" i="69"/>
  <c r="DO45" i="69"/>
  <c r="DN45" i="69"/>
  <c r="DM45" i="69"/>
  <c r="DL45" i="69"/>
  <c r="DK45" i="69"/>
  <c r="DJ45" i="69"/>
  <c r="DI45" i="69"/>
  <c r="DH45" i="69"/>
  <c r="DG45" i="69"/>
  <c r="CD45" i="69"/>
  <c r="CB45" i="69"/>
  <c r="CA45" i="69"/>
  <c r="BZ45" i="69"/>
  <c r="BY45" i="69"/>
  <c r="BX45" i="69"/>
  <c r="BW45" i="69"/>
  <c r="BV45" i="69"/>
  <c r="BU45" i="69"/>
  <c r="BT45" i="69"/>
  <c r="BS45" i="69"/>
  <c r="BR45" i="69"/>
  <c r="BQ45" i="69"/>
  <c r="AN45" i="69"/>
  <c r="AL45" i="69"/>
  <c r="AK45" i="69"/>
  <c r="AJ45" i="69"/>
  <c r="AI45" i="69"/>
  <c r="AH45" i="69"/>
  <c r="AG45" i="69"/>
  <c r="AF45" i="69"/>
  <c r="AE45" i="69"/>
  <c r="AD45" i="69"/>
  <c r="AC45" i="69"/>
  <c r="AB45" i="69"/>
  <c r="AA45" i="69"/>
  <c r="AM45" i="69" s="1"/>
  <c r="LL44" i="69"/>
  <c r="LJ44" i="69"/>
  <c r="LI44" i="69"/>
  <c r="LH44" i="69"/>
  <c r="LG44" i="69"/>
  <c r="LF44" i="69"/>
  <c r="LE44" i="69"/>
  <c r="LD44" i="69"/>
  <c r="LC44" i="69"/>
  <c r="LB44" i="69"/>
  <c r="LA44" i="69"/>
  <c r="KZ44" i="69"/>
  <c r="LK44" i="69" s="1"/>
  <c r="JZ44" i="69"/>
  <c r="JX44" i="69"/>
  <c r="JW44" i="69"/>
  <c r="JV44" i="69"/>
  <c r="JU44" i="69"/>
  <c r="JT44" i="69"/>
  <c r="JS44" i="69"/>
  <c r="JR44" i="69"/>
  <c r="JQ44" i="69"/>
  <c r="JP44" i="69"/>
  <c r="JO44" i="69"/>
  <c r="JN44" i="69"/>
  <c r="JY44" i="69" s="1"/>
  <c r="IN44" i="69"/>
  <c r="IL44" i="69"/>
  <c r="IK44" i="69"/>
  <c r="IJ44" i="69"/>
  <c r="II44" i="69"/>
  <c r="IH44" i="69"/>
  <c r="IG44" i="69"/>
  <c r="IF44" i="69"/>
  <c r="IE44" i="69"/>
  <c r="ID44" i="69"/>
  <c r="IC44" i="69"/>
  <c r="IB44" i="69"/>
  <c r="IA44" i="69"/>
  <c r="GY44" i="69"/>
  <c r="GW44" i="69"/>
  <c r="GV44" i="69"/>
  <c r="GU44" i="69"/>
  <c r="GT44" i="69"/>
  <c r="GS44" i="69"/>
  <c r="GR44" i="69"/>
  <c r="GQ44" i="69"/>
  <c r="GP44" i="69"/>
  <c r="GO44" i="69"/>
  <c r="GN44" i="69"/>
  <c r="GM44" i="69"/>
  <c r="GL44" i="69"/>
  <c r="FI44" i="69"/>
  <c r="FG44" i="69"/>
  <c r="FF44" i="69"/>
  <c r="FE44" i="69"/>
  <c r="FD44" i="69"/>
  <c r="FC44" i="69"/>
  <c r="FB44" i="69"/>
  <c r="FA44" i="69"/>
  <c r="EZ44" i="69"/>
  <c r="EY44" i="69"/>
  <c r="EX44" i="69"/>
  <c r="EW44" i="69"/>
  <c r="EV44" i="69"/>
  <c r="DT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S44" i="69" s="1"/>
  <c r="CD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AN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LL43" i="69"/>
  <c r="LJ43" i="69"/>
  <c r="LI43" i="69"/>
  <c r="LH43" i="69"/>
  <c r="LG43" i="69"/>
  <c r="LF43" i="69"/>
  <c r="LE43" i="69"/>
  <c r="LD43" i="69"/>
  <c r="LC43" i="69"/>
  <c r="LB43" i="69"/>
  <c r="LA43" i="69"/>
  <c r="KZ43" i="69"/>
  <c r="JZ43" i="69"/>
  <c r="JX43" i="69"/>
  <c r="JW43" i="69"/>
  <c r="JV43" i="69"/>
  <c r="JU43" i="69"/>
  <c r="JT43" i="69"/>
  <c r="JS43" i="69"/>
  <c r="JR43" i="69"/>
  <c r="JQ43" i="69"/>
  <c r="JP43" i="69"/>
  <c r="JO43" i="69"/>
  <c r="JN43" i="69"/>
  <c r="IN43" i="69"/>
  <c r="IL43" i="69"/>
  <c r="IK43" i="69"/>
  <c r="IJ43" i="69"/>
  <c r="II43" i="69"/>
  <c r="IH43" i="69"/>
  <c r="IG43" i="69"/>
  <c r="IF43" i="69"/>
  <c r="IE43" i="69"/>
  <c r="ID43" i="69"/>
  <c r="IC43" i="69"/>
  <c r="IB43" i="69"/>
  <c r="IA43" i="69"/>
  <c r="GY43" i="69"/>
  <c r="GW43" i="69"/>
  <c r="GV43" i="69"/>
  <c r="GU43" i="69"/>
  <c r="GT43" i="69"/>
  <c r="GS43" i="69"/>
  <c r="GR43" i="69"/>
  <c r="GQ43" i="69"/>
  <c r="GP43" i="69"/>
  <c r="GO43" i="69"/>
  <c r="GN43" i="69"/>
  <c r="GM43" i="69"/>
  <c r="GL43" i="69"/>
  <c r="GX43" i="69" s="1"/>
  <c r="FI43" i="69"/>
  <c r="FG43" i="69"/>
  <c r="FF43" i="69"/>
  <c r="FE43" i="69"/>
  <c r="FD43" i="69"/>
  <c r="FC43" i="69"/>
  <c r="FB43" i="69"/>
  <c r="FA43" i="69"/>
  <c r="EZ43" i="69"/>
  <c r="EY43" i="69"/>
  <c r="EX43" i="69"/>
  <c r="EW43" i="69"/>
  <c r="EV43" i="69"/>
  <c r="DT43" i="69"/>
  <c r="DR43" i="69"/>
  <c r="DQ43" i="69"/>
  <c r="DP43" i="69"/>
  <c r="DO43" i="69"/>
  <c r="DN43" i="69"/>
  <c r="DM43" i="69"/>
  <c r="DL43" i="69"/>
  <c r="DK43" i="69"/>
  <c r="DJ43" i="69"/>
  <c r="DI43" i="69"/>
  <c r="DH43" i="69"/>
  <c r="DG43" i="69"/>
  <c r="CD43" i="69"/>
  <c r="CB43" i="69"/>
  <c r="CA43" i="69"/>
  <c r="BZ43" i="69"/>
  <c r="BY43" i="69"/>
  <c r="BX43" i="69"/>
  <c r="BW43" i="69"/>
  <c r="BV43" i="69"/>
  <c r="BU43" i="69"/>
  <c r="BT43" i="69"/>
  <c r="BS43" i="69"/>
  <c r="BR43" i="69"/>
  <c r="BQ43" i="69"/>
  <c r="AN43" i="69"/>
  <c r="AL43" i="69"/>
  <c r="AK43" i="69"/>
  <c r="AJ43" i="69"/>
  <c r="AI43" i="69"/>
  <c r="AH43" i="69"/>
  <c r="AG43" i="69"/>
  <c r="AF43" i="69"/>
  <c r="AE43" i="69"/>
  <c r="AD43" i="69"/>
  <c r="AC43" i="69"/>
  <c r="AB43" i="69"/>
  <c r="AA43" i="69"/>
  <c r="AM43" i="69" s="1"/>
  <c r="LL42" i="69"/>
  <c r="LJ42" i="69"/>
  <c r="LI42" i="69"/>
  <c r="LH42" i="69"/>
  <c r="LG42" i="69"/>
  <c r="LF42" i="69"/>
  <c r="LE42" i="69"/>
  <c r="LD42" i="69"/>
  <c r="LC42" i="69"/>
  <c r="LB42" i="69"/>
  <c r="LA42" i="69"/>
  <c r="KZ42" i="69"/>
  <c r="LK42" i="69" s="1"/>
  <c r="JZ42" i="69"/>
  <c r="JX42" i="69"/>
  <c r="JW42" i="69"/>
  <c r="JV42" i="69"/>
  <c r="JU42" i="69"/>
  <c r="JT42" i="69"/>
  <c r="JS42" i="69"/>
  <c r="JR42" i="69"/>
  <c r="JQ42" i="69"/>
  <c r="JP42" i="69"/>
  <c r="JO42" i="69"/>
  <c r="JN42" i="69"/>
  <c r="JY42" i="69" s="1"/>
  <c r="IN42" i="69"/>
  <c r="IL42" i="69"/>
  <c r="IK42" i="69"/>
  <c r="IJ42" i="69"/>
  <c r="II42" i="69"/>
  <c r="IH42" i="69"/>
  <c r="IG42" i="69"/>
  <c r="IF42" i="69"/>
  <c r="IE42" i="69"/>
  <c r="ID42" i="69"/>
  <c r="IC42" i="69"/>
  <c r="IB42" i="69"/>
  <c r="IA42" i="69"/>
  <c r="GY42" i="69"/>
  <c r="GW42" i="69"/>
  <c r="GV42" i="69"/>
  <c r="GU42" i="69"/>
  <c r="GT42" i="69"/>
  <c r="GS42" i="69"/>
  <c r="GR42" i="69"/>
  <c r="GQ42" i="69"/>
  <c r="GP42" i="69"/>
  <c r="GO42" i="69"/>
  <c r="GN42" i="69"/>
  <c r="GM42" i="69"/>
  <c r="GL42" i="69"/>
  <c r="FI42" i="69"/>
  <c r="FG42" i="69"/>
  <c r="FF42" i="69"/>
  <c r="FE42" i="69"/>
  <c r="FD42" i="69"/>
  <c r="FC42" i="69"/>
  <c r="FB42" i="69"/>
  <c r="FA42" i="69"/>
  <c r="EZ42" i="69"/>
  <c r="EY42" i="69"/>
  <c r="EX42" i="69"/>
  <c r="EW42" i="69"/>
  <c r="EV42" i="69"/>
  <c r="DT42" i="69"/>
  <c r="DR42" i="69"/>
  <c r="DQ42" i="69"/>
  <c r="DP42" i="69"/>
  <c r="DO42" i="69"/>
  <c r="DN42" i="69"/>
  <c r="DM42" i="69"/>
  <c r="DL42" i="69"/>
  <c r="DK42" i="69"/>
  <c r="DJ42" i="69"/>
  <c r="DI42" i="69"/>
  <c r="DH42" i="69"/>
  <c r="DG42" i="69"/>
  <c r="DS42" i="69" s="1"/>
  <c r="CD42" i="69"/>
  <c r="CB42" i="69"/>
  <c r="CA42" i="69"/>
  <c r="BZ42" i="69"/>
  <c r="BY42" i="69"/>
  <c r="BX42" i="69"/>
  <c r="BW42" i="69"/>
  <c r="BV42" i="69"/>
  <c r="BU42" i="69"/>
  <c r="BT42" i="69"/>
  <c r="BS42" i="69"/>
  <c r="BR42" i="69"/>
  <c r="BQ42" i="69"/>
  <c r="AN42" i="69"/>
  <c r="AL42" i="69"/>
  <c r="AK42" i="69"/>
  <c r="AJ42" i="69"/>
  <c r="AI42" i="69"/>
  <c r="AH42" i="69"/>
  <c r="AG42" i="69"/>
  <c r="AF42" i="69"/>
  <c r="AE42" i="69"/>
  <c r="AD42" i="69"/>
  <c r="AC42" i="69"/>
  <c r="AB42" i="69"/>
  <c r="AA42" i="69"/>
  <c r="LL41" i="69"/>
  <c r="LJ41" i="69"/>
  <c r="LI41" i="69"/>
  <c r="LH41" i="69"/>
  <c r="LG41" i="69"/>
  <c r="LF41" i="69"/>
  <c r="LE41" i="69"/>
  <c r="LD41" i="69"/>
  <c r="LC41" i="69"/>
  <c r="LB41" i="69"/>
  <c r="LA41" i="69"/>
  <c r="KZ41" i="69"/>
  <c r="JZ41" i="69"/>
  <c r="JX41" i="69"/>
  <c r="JW41" i="69"/>
  <c r="JV41" i="69"/>
  <c r="JU41" i="69"/>
  <c r="JT41" i="69"/>
  <c r="JS41" i="69"/>
  <c r="JR41" i="69"/>
  <c r="JQ41" i="69"/>
  <c r="JP41" i="69"/>
  <c r="JO41" i="69"/>
  <c r="JN41" i="69"/>
  <c r="IN41" i="69"/>
  <c r="IL41" i="69"/>
  <c r="IK41" i="69"/>
  <c r="IJ41" i="69"/>
  <c r="II41" i="69"/>
  <c r="IH41" i="69"/>
  <c r="IG41" i="69"/>
  <c r="IF41" i="69"/>
  <c r="IE41" i="69"/>
  <c r="ID41" i="69"/>
  <c r="IC41" i="69"/>
  <c r="IB41" i="69"/>
  <c r="IA41" i="69"/>
  <c r="GY41" i="69"/>
  <c r="GW41" i="69"/>
  <c r="GV41" i="69"/>
  <c r="GU41" i="69"/>
  <c r="GT41" i="69"/>
  <c r="GS41" i="69"/>
  <c r="GR41" i="69"/>
  <c r="GQ41" i="69"/>
  <c r="GP41" i="69"/>
  <c r="GO41" i="69"/>
  <c r="GN41" i="69"/>
  <c r="GM41" i="69"/>
  <c r="GL41" i="69"/>
  <c r="GX41" i="69" s="1"/>
  <c r="FI41" i="69"/>
  <c r="FG41" i="69"/>
  <c r="FF41" i="69"/>
  <c r="FE41" i="69"/>
  <c r="FD41" i="69"/>
  <c r="FC41" i="69"/>
  <c r="FB41" i="69"/>
  <c r="FA41" i="69"/>
  <c r="EZ41" i="69"/>
  <c r="EY41" i="69"/>
  <c r="EX41" i="69"/>
  <c r="EW41" i="69"/>
  <c r="EV41" i="69"/>
  <c r="DT41" i="69"/>
  <c r="DR41" i="69"/>
  <c r="DQ41" i="69"/>
  <c r="DP41" i="69"/>
  <c r="DO41" i="69"/>
  <c r="DN41" i="69"/>
  <c r="DM41" i="69"/>
  <c r="DL41" i="69"/>
  <c r="DK41" i="69"/>
  <c r="DJ41" i="69"/>
  <c r="DI41" i="69"/>
  <c r="DH41" i="69"/>
  <c r="DG41" i="69"/>
  <c r="CD41" i="69"/>
  <c r="CB41" i="69"/>
  <c r="CA41" i="69"/>
  <c r="BZ41" i="69"/>
  <c r="BY41" i="69"/>
  <c r="BX41" i="69"/>
  <c r="BW41" i="69"/>
  <c r="BV41" i="69"/>
  <c r="BU41" i="69"/>
  <c r="BT41" i="69"/>
  <c r="BS41" i="69"/>
  <c r="BR41" i="69"/>
  <c r="BQ41" i="69"/>
  <c r="AN41" i="69"/>
  <c r="AL41" i="69"/>
  <c r="AK41" i="69"/>
  <c r="AJ41" i="69"/>
  <c r="AI41" i="69"/>
  <c r="AH41" i="69"/>
  <c r="AG41" i="69"/>
  <c r="AF41" i="69"/>
  <c r="AE41" i="69"/>
  <c r="AD41" i="69"/>
  <c r="AC41" i="69"/>
  <c r="AB41" i="69"/>
  <c r="AA41" i="69"/>
  <c r="AM41" i="69" s="1"/>
  <c r="LL40" i="69"/>
  <c r="LJ40" i="69"/>
  <c r="LI40" i="69"/>
  <c r="LH40" i="69"/>
  <c r="LG40" i="69"/>
  <c r="LF40" i="69"/>
  <c r="LE40" i="69"/>
  <c r="LD40" i="69"/>
  <c r="LC40" i="69"/>
  <c r="LB40" i="69"/>
  <c r="LA40" i="69"/>
  <c r="KZ40" i="69"/>
  <c r="LK40" i="69" s="1"/>
  <c r="JZ40" i="69"/>
  <c r="JX40" i="69"/>
  <c r="JW40" i="69"/>
  <c r="JV40" i="69"/>
  <c r="JU40" i="69"/>
  <c r="JT40" i="69"/>
  <c r="JS40" i="69"/>
  <c r="JR40" i="69"/>
  <c r="JQ40" i="69"/>
  <c r="JP40" i="69"/>
  <c r="JO40" i="69"/>
  <c r="JN40" i="69"/>
  <c r="JY40" i="69" s="1"/>
  <c r="IN40" i="69"/>
  <c r="IL40" i="69"/>
  <c r="IK40" i="69"/>
  <c r="IJ40" i="69"/>
  <c r="II40" i="69"/>
  <c r="IH40" i="69"/>
  <c r="IG40" i="69"/>
  <c r="IF40" i="69"/>
  <c r="IE40" i="69"/>
  <c r="ID40" i="69"/>
  <c r="IC40" i="69"/>
  <c r="IB40" i="69"/>
  <c r="IA40" i="69"/>
  <c r="GY40" i="69"/>
  <c r="GW40" i="69"/>
  <c r="GV40" i="69"/>
  <c r="GU40" i="69"/>
  <c r="GT40" i="69"/>
  <c r="GS40" i="69"/>
  <c r="GR40" i="69"/>
  <c r="GQ40" i="69"/>
  <c r="GP40" i="69"/>
  <c r="GO40" i="69"/>
  <c r="GN40" i="69"/>
  <c r="GM40" i="69"/>
  <c r="GL40" i="69"/>
  <c r="FI40" i="69"/>
  <c r="FG40" i="69"/>
  <c r="FF40" i="69"/>
  <c r="FE40" i="69"/>
  <c r="FD40" i="69"/>
  <c r="FC40" i="69"/>
  <c r="FB40" i="69"/>
  <c r="FA40" i="69"/>
  <c r="EZ40" i="69"/>
  <c r="EY40" i="69"/>
  <c r="EX40" i="69"/>
  <c r="EW40" i="69"/>
  <c r="EV40" i="69"/>
  <c r="DT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S40" i="69" s="1"/>
  <c r="CD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AN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LL39" i="69"/>
  <c r="LJ39" i="69"/>
  <c r="LI39" i="69"/>
  <c r="LH39" i="69"/>
  <c r="LG39" i="69"/>
  <c r="LF39" i="69"/>
  <c r="LE39" i="69"/>
  <c r="LD39" i="69"/>
  <c r="LC39" i="69"/>
  <c r="LB39" i="69"/>
  <c r="LA39" i="69"/>
  <c r="KZ39" i="69"/>
  <c r="JZ39" i="69"/>
  <c r="JX39" i="69"/>
  <c r="JW39" i="69"/>
  <c r="JV39" i="69"/>
  <c r="JU39" i="69"/>
  <c r="JT39" i="69"/>
  <c r="JS39" i="69"/>
  <c r="JR39" i="69"/>
  <c r="JQ39" i="69"/>
  <c r="JP39" i="69"/>
  <c r="JO39" i="69"/>
  <c r="JN39" i="69"/>
  <c r="IN39" i="69"/>
  <c r="IL39" i="69"/>
  <c r="IK39" i="69"/>
  <c r="IJ39" i="69"/>
  <c r="II39" i="69"/>
  <c r="IH39" i="69"/>
  <c r="IG39" i="69"/>
  <c r="IF39" i="69"/>
  <c r="IE39" i="69"/>
  <c r="ID39" i="69"/>
  <c r="IC39" i="69"/>
  <c r="IB39" i="69"/>
  <c r="IA39" i="69"/>
  <c r="GY39" i="69"/>
  <c r="GW39" i="69"/>
  <c r="GV39" i="69"/>
  <c r="GU39" i="69"/>
  <c r="GT39" i="69"/>
  <c r="GS39" i="69"/>
  <c r="GR39" i="69"/>
  <c r="GQ39" i="69"/>
  <c r="GP39" i="69"/>
  <c r="GO39" i="69"/>
  <c r="GN39" i="69"/>
  <c r="GM39" i="69"/>
  <c r="GL39" i="69"/>
  <c r="GX39" i="69" s="1"/>
  <c r="FI39" i="69"/>
  <c r="FG39" i="69"/>
  <c r="FF39" i="69"/>
  <c r="FE39" i="69"/>
  <c r="FD39" i="69"/>
  <c r="FC39" i="69"/>
  <c r="FB39" i="69"/>
  <c r="FA39" i="69"/>
  <c r="EZ39" i="69"/>
  <c r="EY39" i="69"/>
  <c r="EX39" i="69"/>
  <c r="EW39" i="69"/>
  <c r="EV39" i="69"/>
  <c r="DT39" i="69"/>
  <c r="DR39" i="69"/>
  <c r="DQ39" i="69"/>
  <c r="DP39" i="69"/>
  <c r="DO39" i="69"/>
  <c r="DN39" i="69"/>
  <c r="DM39" i="69"/>
  <c r="DL39" i="69"/>
  <c r="DK39" i="69"/>
  <c r="DJ39" i="69"/>
  <c r="DI39" i="69"/>
  <c r="DH39" i="69"/>
  <c r="DG39" i="69"/>
  <c r="CD39" i="69"/>
  <c r="CB39" i="69"/>
  <c r="CA39" i="69"/>
  <c r="BZ39" i="69"/>
  <c r="BY39" i="69"/>
  <c r="BX39" i="69"/>
  <c r="BW39" i="69"/>
  <c r="BV39" i="69"/>
  <c r="BU39" i="69"/>
  <c r="BT39" i="69"/>
  <c r="BS39" i="69"/>
  <c r="BR39" i="69"/>
  <c r="BQ39" i="69"/>
  <c r="AN39" i="69"/>
  <c r="AL39" i="69"/>
  <c r="AK39" i="69"/>
  <c r="AJ39" i="69"/>
  <c r="AI39" i="69"/>
  <c r="AH39" i="69"/>
  <c r="AG39" i="69"/>
  <c r="AF39" i="69"/>
  <c r="AE39" i="69"/>
  <c r="AD39" i="69"/>
  <c r="AC39" i="69"/>
  <c r="AB39" i="69"/>
  <c r="AA39" i="69"/>
  <c r="AM39" i="69" s="1"/>
  <c r="LL38" i="69"/>
  <c r="LJ38" i="69"/>
  <c r="LI38" i="69"/>
  <c r="LH38" i="69"/>
  <c r="LG38" i="69"/>
  <c r="LF38" i="69"/>
  <c r="LE38" i="69"/>
  <c r="LD38" i="69"/>
  <c r="LC38" i="69"/>
  <c r="LB38" i="69"/>
  <c r="LA38" i="69"/>
  <c r="KZ38" i="69"/>
  <c r="LK38" i="69" s="1"/>
  <c r="JZ38" i="69"/>
  <c r="JX38" i="69"/>
  <c r="JW38" i="69"/>
  <c r="JV38" i="69"/>
  <c r="JU38" i="69"/>
  <c r="JT38" i="69"/>
  <c r="JS38" i="69"/>
  <c r="JR38" i="69"/>
  <c r="JQ38" i="69"/>
  <c r="JP38" i="69"/>
  <c r="JO38" i="69"/>
  <c r="JN38" i="69"/>
  <c r="JY38" i="69" s="1"/>
  <c r="IN38" i="69"/>
  <c r="IL38" i="69"/>
  <c r="IK38" i="69"/>
  <c r="IJ38" i="69"/>
  <c r="II38" i="69"/>
  <c r="IH38" i="69"/>
  <c r="IG38" i="69"/>
  <c r="IF38" i="69"/>
  <c r="IE38" i="69"/>
  <c r="ID38" i="69"/>
  <c r="IC38" i="69"/>
  <c r="IB38" i="69"/>
  <c r="IA38" i="69"/>
  <c r="GY38" i="69"/>
  <c r="GW38" i="69"/>
  <c r="GV38" i="69"/>
  <c r="GU38" i="69"/>
  <c r="GT38" i="69"/>
  <c r="GS38" i="69"/>
  <c r="GR38" i="69"/>
  <c r="GQ38" i="69"/>
  <c r="GP38" i="69"/>
  <c r="GO38" i="69"/>
  <c r="GN38" i="69"/>
  <c r="GM38" i="69"/>
  <c r="GL38" i="69"/>
  <c r="FI38" i="69"/>
  <c r="FG38" i="69"/>
  <c r="FF38" i="69"/>
  <c r="FE38" i="69"/>
  <c r="FD38" i="69"/>
  <c r="FC38" i="69"/>
  <c r="FB38" i="69"/>
  <c r="FA38" i="69"/>
  <c r="EZ38" i="69"/>
  <c r="EY38" i="69"/>
  <c r="EX38" i="69"/>
  <c r="EW38" i="69"/>
  <c r="EV38" i="69"/>
  <c r="DT38" i="69"/>
  <c r="DR38" i="69"/>
  <c r="DQ38" i="69"/>
  <c r="DP38" i="69"/>
  <c r="DO38" i="69"/>
  <c r="DN38" i="69"/>
  <c r="DM38" i="69"/>
  <c r="DL38" i="69"/>
  <c r="DK38" i="69"/>
  <c r="DJ38" i="69"/>
  <c r="DI38" i="69"/>
  <c r="DH38" i="69"/>
  <c r="DG38" i="69"/>
  <c r="DS38" i="69" s="1"/>
  <c r="CD38" i="69"/>
  <c r="CB38" i="69"/>
  <c r="CA38" i="69"/>
  <c r="BZ38" i="69"/>
  <c r="BY38" i="69"/>
  <c r="BX38" i="69"/>
  <c r="BW38" i="69"/>
  <c r="BV38" i="69"/>
  <c r="BU38" i="69"/>
  <c r="BT38" i="69"/>
  <c r="BS38" i="69"/>
  <c r="BR38" i="69"/>
  <c r="BQ38" i="69"/>
  <c r="AN38" i="69"/>
  <c r="AL38" i="69"/>
  <c r="AK38" i="69"/>
  <c r="AJ38" i="69"/>
  <c r="AI38" i="69"/>
  <c r="AH38" i="69"/>
  <c r="AG38" i="69"/>
  <c r="AF38" i="69"/>
  <c r="AE38" i="69"/>
  <c r="AD38" i="69"/>
  <c r="AC38" i="69"/>
  <c r="AB38" i="69"/>
  <c r="AA38" i="69"/>
  <c r="LL37" i="69"/>
  <c r="LJ37" i="69"/>
  <c r="LI37" i="69"/>
  <c r="LH37" i="69"/>
  <c r="LG37" i="69"/>
  <c r="LF37" i="69"/>
  <c r="LE37" i="69"/>
  <c r="LD37" i="69"/>
  <c r="LC37" i="69"/>
  <c r="LB37" i="69"/>
  <c r="LA37" i="69"/>
  <c r="KZ37" i="69"/>
  <c r="JZ37" i="69"/>
  <c r="JX37" i="69"/>
  <c r="JW37" i="69"/>
  <c r="JV37" i="69"/>
  <c r="JU37" i="69"/>
  <c r="JT37" i="69"/>
  <c r="JS37" i="69"/>
  <c r="JR37" i="69"/>
  <c r="JQ37" i="69"/>
  <c r="JP37" i="69"/>
  <c r="JO37" i="69"/>
  <c r="JN37" i="69"/>
  <c r="IN37" i="69"/>
  <c r="IL37" i="69"/>
  <c r="IK37" i="69"/>
  <c r="IJ37" i="69"/>
  <c r="II37" i="69"/>
  <c r="IH37" i="69"/>
  <c r="IG37" i="69"/>
  <c r="IF37" i="69"/>
  <c r="IE37" i="69"/>
  <c r="ID37" i="69"/>
  <c r="IC37" i="69"/>
  <c r="IB37" i="69"/>
  <c r="IA37" i="69"/>
  <c r="GY37" i="69"/>
  <c r="GW37" i="69"/>
  <c r="GV37" i="69"/>
  <c r="GU37" i="69"/>
  <c r="GT37" i="69"/>
  <c r="GS37" i="69"/>
  <c r="GR37" i="69"/>
  <c r="GQ37" i="69"/>
  <c r="GP37" i="69"/>
  <c r="GO37" i="69"/>
  <c r="GN37" i="69"/>
  <c r="GM37" i="69"/>
  <c r="GL37" i="69"/>
  <c r="GX37" i="69" s="1"/>
  <c r="FI37" i="69"/>
  <c r="FG37" i="69"/>
  <c r="FF37" i="69"/>
  <c r="FE37" i="69"/>
  <c r="FD37" i="69"/>
  <c r="FC37" i="69"/>
  <c r="FB37" i="69"/>
  <c r="FA37" i="69"/>
  <c r="EZ37" i="69"/>
  <c r="EY37" i="69"/>
  <c r="EX37" i="69"/>
  <c r="EW37" i="69"/>
  <c r="EV37" i="69"/>
  <c r="DT37" i="69"/>
  <c r="DR37" i="69"/>
  <c r="DQ37" i="69"/>
  <c r="DP37" i="69"/>
  <c r="DO37" i="69"/>
  <c r="DN37" i="69"/>
  <c r="DM37" i="69"/>
  <c r="DL37" i="69"/>
  <c r="DK37" i="69"/>
  <c r="DJ37" i="69"/>
  <c r="DI37" i="69"/>
  <c r="DH37" i="69"/>
  <c r="DG37" i="69"/>
  <c r="CD37" i="69"/>
  <c r="CB37" i="69"/>
  <c r="CA37" i="69"/>
  <c r="BZ37" i="69"/>
  <c r="BY37" i="69"/>
  <c r="BX37" i="69"/>
  <c r="BW37" i="69"/>
  <c r="BV37" i="69"/>
  <c r="BU37" i="69"/>
  <c r="BT37" i="69"/>
  <c r="BS37" i="69"/>
  <c r="BR37" i="69"/>
  <c r="BQ37" i="69"/>
  <c r="AN37" i="69"/>
  <c r="AL37" i="69"/>
  <c r="AK37" i="69"/>
  <c r="AJ37" i="69"/>
  <c r="AI37" i="69"/>
  <c r="AH37" i="69"/>
  <c r="AG37" i="69"/>
  <c r="AF37" i="69"/>
  <c r="AE37" i="69"/>
  <c r="AD37" i="69"/>
  <c r="AC37" i="69"/>
  <c r="AB37" i="69"/>
  <c r="AA37" i="69"/>
  <c r="AM37" i="69" s="1"/>
  <c r="LL36" i="69"/>
  <c r="LJ36" i="69"/>
  <c r="LI36" i="69"/>
  <c r="LH36" i="69"/>
  <c r="LG36" i="69"/>
  <c r="LF36" i="69"/>
  <c r="LE36" i="69"/>
  <c r="LD36" i="69"/>
  <c r="LC36" i="69"/>
  <c r="LB36" i="69"/>
  <c r="LA36" i="69"/>
  <c r="KZ36" i="69"/>
  <c r="LK36" i="69" s="1"/>
  <c r="JZ36" i="69"/>
  <c r="JX36" i="69"/>
  <c r="JW36" i="69"/>
  <c r="JV36" i="69"/>
  <c r="JU36" i="69"/>
  <c r="JT36" i="69"/>
  <c r="JS36" i="69"/>
  <c r="JR36" i="69"/>
  <c r="JQ36" i="69"/>
  <c r="JP36" i="69"/>
  <c r="JO36" i="69"/>
  <c r="JN36" i="69"/>
  <c r="JY36" i="69" s="1"/>
  <c r="IN36" i="69"/>
  <c r="IL36" i="69"/>
  <c r="IK36" i="69"/>
  <c r="IJ36" i="69"/>
  <c r="II36" i="69"/>
  <c r="IH36" i="69"/>
  <c r="IG36" i="69"/>
  <c r="IF36" i="69"/>
  <c r="IE36" i="69"/>
  <c r="ID36" i="69"/>
  <c r="IC36" i="69"/>
  <c r="IB36" i="69"/>
  <c r="IA36" i="69"/>
  <c r="GY36" i="69"/>
  <c r="GW36" i="69"/>
  <c r="GV36" i="69"/>
  <c r="GU36" i="69"/>
  <c r="GT36" i="69"/>
  <c r="GS36" i="69"/>
  <c r="GR36" i="69"/>
  <c r="GQ36" i="69"/>
  <c r="GP36" i="69"/>
  <c r="GO36" i="69"/>
  <c r="GN36" i="69"/>
  <c r="GM36" i="69"/>
  <c r="GL36" i="69"/>
  <c r="FI36" i="69"/>
  <c r="FG36" i="69"/>
  <c r="FF36" i="69"/>
  <c r="FE36" i="69"/>
  <c r="FD36" i="69"/>
  <c r="FC36" i="69"/>
  <c r="FB36" i="69"/>
  <c r="FA36" i="69"/>
  <c r="EZ36" i="69"/>
  <c r="EY36" i="69"/>
  <c r="EX36" i="69"/>
  <c r="EW36" i="69"/>
  <c r="EV36" i="69"/>
  <c r="DT36" i="69"/>
  <c r="DR36" i="69"/>
  <c r="DQ36" i="69"/>
  <c r="DP36" i="69"/>
  <c r="DO36" i="69"/>
  <c r="DN36" i="69"/>
  <c r="DM36" i="69"/>
  <c r="DL36" i="69"/>
  <c r="DK36" i="69"/>
  <c r="DJ36" i="69"/>
  <c r="DI36" i="69"/>
  <c r="DH36" i="69"/>
  <c r="DG36" i="69"/>
  <c r="DS36" i="69" s="1"/>
  <c r="CD36" i="69"/>
  <c r="CB36" i="69"/>
  <c r="CA36" i="69"/>
  <c r="BZ36" i="69"/>
  <c r="BY36" i="69"/>
  <c r="BX36" i="69"/>
  <c r="BW36" i="69"/>
  <c r="BV36" i="69"/>
  <c r="BU36" i="69"/>
  <c r="BT36" i="69"/>
  <c r="BS36" i="69"/>
  <c r="BR36" i="69"/>
  <c r="BQ36" i="69"/>
  <c r="AN36" i="69"/>
  <c r="AL36" i="69"/>
  <c r="AK36" i="69"/>
  <c r="AJ36" i="69"/>
  <c r="AI36" i="69"/>
  <c r="AH36" i="69"/>
  <c r="AG36" i="69"/>
  <c r="AF36" i="69"/>
  <c r="AE36" i="69"/>
  <c r="AD36" i="69"/>
  <c r="AC36" i="69"/>
  <c r="AB36" i="69"/>
  <c r="AA36" i="69"/>
  <c r="LL35" i="69"/>
  <c r="LJ35" i="69"/>
  <c r="LI35" i="69"/>
  <c r="LH35" i="69"/>
  <c r="LG35" i="69"/>
  <c r="LF35" i="69"/>
  <c r="LE35" i="69"/>
  <c r="LD35" i="69"/>
  <c r="LC35" i="69"/>
  <c r="LB35" i="69"/>
  <c r="LA35" i="69"/>
  <c r="KZ35" i="69"/>
  <c r="JZ35" i="69"/>
  <c r="JX35" i="69"/>
  <c r="JW35" i="69"/>
  <c r="JV35" i="69"/>
  <c r="JU35" i="69"/>
  <c r="JT35" i="69"/>
  <c r="JS35" i="69"/>
  <c r="JR35" i="69"/>
  <c r="JQ35" i="69"/>
  <c r="JP35" i="69"/>
  <c r="JO35" i="69"/>
  <c r="JN35" i="69"/>
  <c r="IN35" i="69"/>
  <c r="IL35" i="69"/>
  <c r="IK35" i="69"/>
  <c r="IJ35" i="69"/>
  <c r="II35" i="69"/>
  <c r="IH35" i="69"/>
  <c r="IG35" i="69"/>
  <c r="IF35" i="69"/>
  <c r="IE35" i="69"/>
  <c r="ID35" i="69"/>
  <c r="IC35" i="69"/>
  <c r="IB35" i="69"/>
  <c r="IA35" i="69"/>
  <c r="GY35" i="69"/>
  <c r="GW35" i="69"/>
  <c r="GV35" i="69"/>
  <c r="GU35" i="69"/>
  <c r="GT35" i="69"/>
  <c r="GS35" i="69"/>
  <c r="GR35" i="69"/>
  <c r="GQ35" i="69"/>
  <c r="GP35" i="69"/>
  <c r="GO35" i="69"/>
  <c r="GN35" i="69"/>
  <c r="GM35" i="69"/>
  <c r="GL35" i="69"/>
  <c r="GX35" i="69" s="1"/>
  <c r="FI35" i="69"/>
  <c r="FG35" i="69"/>
  <c r="FF35" i="69"/>
  <c r="FE35" i="69"/>
  <c r="FD35" i="69"/>
  <c r="FC35" i="69"/>
  <c r="FB35" i="69"/>
  <c r="FA35" i="69"/>
  <c r="EZ35" i="69"/>
  <c r="EY35" i="69"/>
  <c r="EX35" i="69"/>
  <c r="EW35" i="69"/>
  <c r="EV35" i="69"/>
  <c r="DT35" i="69"/>
  <c r="DR35" i="69"/>
  <c r="DQ35" i="69"/>
  <c r="DP35" i="69"/>
  <c r="DO35" i="69"/>
  <c r="DN35" i="69"/>
  <c r="DM35" i="69"/>
  <c r="DL35" i="69"/>
  <c r="DK35" i="69"/>
  <c r="DJ35" i="69"/>
  <c r="DI35" i="69"/>
  <c r="DH35" i="69"/>
  <c r="DG35" i="69"/>
  <c r="CD35" i="69"/>
  <c r="CB35" i="69"/>
  <c r="CA35" i="69"/>
  <c r="BZ35" i="69"/>
  <c r="BY35" i="69"/>
  <c r="BX35" i="69"/>
  <c r="BW35" i="69"/>
  <c r="BV35" i="69"/>
  <c r="BU35" i="69"/>
  <c r="BT35" i="69"/>
  <c r="BS35" i="69"/>
  <c r="BR35" i="69"/>
  <c r="BQ35" i="69"/>
  <c r="AN35" i="69"/>
  <c r="AL35" i="69"/>
  <c r="AK35" i="69"/>
  <c r="AJ35" i="69"/>
  <c r="AI35" i="69"/>
  <c r="AH35" i="69"/>
  <c r="AG35" i="69"/>
  <c r="AF35" i="69"/>
  <c r="AE35" i="69"/>
  <c r="AD35" i="69"/>
  <c r="AC35" i="69"/>
  <c r="AB35" i="69"/>
  <c r="AA35" i="69"/>
  <c r="AM35" i="69" s="1"/>
  <c r="LL34" i="69"/>
  <c r="LJ34" i="69"/>
  <c r="LI34" i="69"/>
  <c r="LH34" i="69"/>
  <c r="LG34" i="69"/>
  <c r="LF34" i="69"/>
  <c r="LE34" i="69"/>
  <c r="LD34" i="69"/>
  <c r="LC34" i="69"/>
  <c r="LB34" i="69"/>
  <c r="LA34" i="69"/>
  <c r="KZ34" i="69"/>
  <c r="LK34" i="69" s="1"/>
  <c r="JZ34" i="69"/>
  <c r="JX34" i="69"/>
  <c r="JW34" i="69"/>
  <c r="JV34" i="69"/>
  <c r="JU34" i="69"/>
  <c r="JT34" i="69"/>
  <c r="JS34" i="69"/>
  <c r="JR34" i="69"/>
  <c r="JQ34" i="69"/>
  <c r="JP34" i="69"/>
  <c r="JO34" i="69"/>
  <c r="JN34" i="69"/>
  <c r="JY34" i="69" s="1"/>
  <c r="IN34" i="69"/>
  <c r="IL34" i="69"/>
  <c r="IK34" i="69"/>
  <c r="IJ34" i="69"/>
  <c r="II34" i="69"/>
  <c r="IH34" i="69"/>
  <c r="IG34" i="69"/>
  <c r="IF34" i="69"/>
  <c r="IE34" i="69"/>
  <c r="ID34" i="69"/>
  <c r="IC34" i="69"/>
  <c r="IB34" i="69"/>
  <c r="IA34" i="69"/>
  <c r="GY34" i="69"/>
  <c r="GW34" i="69"/>
  <c r="GV34" i="69"/>
  <c r="GU34" i="69"/>
  <c r="GT34" i="69"/>
  <c r="GS34" i="69"/>
  <c r="GR34" i="69"/>
  <c r="GQ34" i="69"/>
  <c r="GP34" i="69"/>
  <c r="GO34" i="69"/>
  <c r="GN34" i="69"/>
  <c r="GM34" i="69"/>
  <c r="GL34" i="69"/>
  <c r="FI34" i="69"/>
  <c r="FG34" i="69"/>
  <c r="FF34" i="69"/>
  <c r="FE34" i="69"/>
  <c r="FD34" i="69"/>
  <c r="FC34" i="69"/>
  <c r="FB34" i="69"/>
  <c r="FA34" i="69"/>
  <c r="EZ34" i="69"/>
  <c r="EY34" i="69"/>
  <c r="EX34" i="69"/>
  <c r="EW34" i="69"/>
  <c r="EV34" i="69"/>
  <c r="DT34" i="69"/>
  <c r="DR34" i="69"/>
  <c r="DQ34" i="69"/>
  <c r="DP34" i="69"/>
  <c r="DO34" i="69"/>
  <c r="DN34" i="69"/>
  <c r="DM34" i="69"/>
  <c r="DL34" i="69"/>
  <c r="DK34" i="69"/>
  <c r="DJ34" i="69"/>
  <c r="DI34" i="69"/>
  <c r="DH34" i="69"/>
  <c r="DG34" i="69"/>
  <c r="DS34" i="69" s="1"/>
  <c r="CD34" i="69"/>
  <c r="CB34" i="69"/>
  <c r="CA34" i="69"/>
  <c r="BZ34" i="69"/>
  <c r="BY34" i="69"/>
  <c r="BX34" i="69"/>
  <c r="BW34" i="69"/>
  <c r="BV34" i="69"/>
  <c r="BU34" i="69"/>
  <c r="BT34" i="69"/>
  <c r="BS34" i="69"/>
  <c r="BR34" i="69"/>
  <c r="BQ34" i="69"/>
  <c r="AN34" i="69"/>
  <c r="AL34" i="69"/>
  <c r="AK34" i="69"/>
  <c r="AJ34" i="69"/>
  <c r="AI34" i="69"/>
  <c r="AH34" i="69"/>
  <c r="AG34" i="69"/>
  <c r="AF34" i="69"/>
  <c r="AE34" i="69"/>
  <c r="AD34" i="69"/>
  <c r="AC34" i="69"/>
  <c r="AB34" i="69"/>
  <c r="AA34" i="69"/>
  <c r="LL33" i="69"/>
  <c r="LJ33" i="69"/>
  <c r="LI33" i="69"/>
  <c r="LH33" i="69"/>
  <c r="LG33" i="69"/>
  <c r="LF33" i="69"/>
  <c r="LE33" i="69"/>
  <c r="LD33" i="69"/>
  <c r="LC33" i="69"/>
  <c r="LB33" i="69"/>
  <c r="LA33" i="69"/>
  <c r="KZ33" i="69"/>
  <c r="JZ33" i="69"/>
  <c r="JX33" i="69"/>
  <c r="JW33" i="69"/>
  <c r="JV33" i="69"/>
  <c r="JU33" i="69"/>
  <c r="JT33" i="69"/>
  <c r="JS33" i="69"/>
  <c r="JR33" i="69"/>
  <c r="JQ33" i="69"/>
  <c r="JP33" i="69"/>
  <c r="JO33" i="69"/>
  <c r="JN33" i="69"/>
  <c r="IN33" i="69"/>
  <c r="IL33" i="69"/>
  <c r="IK33" i="69"/>
  <c r="IJ33" i="69"/>
  <c r="II33" i="69"/>
  <c r="IH33" i="69"/>
  <c r="IG33" i="69"/>
  <c r="IF33" i="69"/>
  <c r="IE33" i="69"/>
  <c r="ID33" i="69"/>
  <c r="IC33" i="69"/>
  <c r="IB33" i="69"/>
  <c r="IA33" i="69"/>
  <c r="GY33" i="69"/>
  <c r="GW33" i="69"/>
  <c r="GV33" i="69"/>
  <c r="GU33" i="69"/>
  <c r="GT33" i="69"/>
  <c r="GS33" i="69"/>
  <c r="GR33" i="69"/>
  <c r="GQ33" i="69"/>
  <c r="GP33" i="69"/>
  <c r="GO33" i="69"/>
  <c r="GN33" i="69"/>
  <c r="GM33" i="69"/>
  <c r="GL33" i="69"/>
  <c r="GX33" i="69" s="1"/>
  <c r="FI33" i="69"/>
  <c r="FG33" i="69"/>
  <c r="FF33" i="69"/>
  <c r="FE33" i="69"/>
  <c r="FD33" i="69"/>
  <c r="FC33" i="69"/>
  <c r="FB33" i="69"/>
  <c r="FA33" i="69"/>
  <c r="EZ33" i="69"/>
  <c r="EY33" i="69"/>
  <c r="EX33" i="69"/>
  <c r="EW33" i="69"/>
  <c r="EV33" i="69"/>
  <c r="DT33" i="69"/>
  <c r="DR33" i="69"/>
  <c r="DQ33" i="69"/>
  <c r="DP33" i="69"/>
  <c r="DO33" i="69"/>
  <c r="DN33" i="69"/>
  <c r="DM33" i="69"/>
  <c r="DL33" i="69"/>
  <c r="DK33" i="69"/>
  <c r="DJ33" i="69"/>
  <c r="DI33" i="69"/>
  <c r="DH33" i="69"/>
  <c r="DG33" i="69"/>
  <c r="CD33" i="69"/>
  <c r="CB33" i="69"/>
  <c r="CA33" i="69"/>
  <c r="BZ33" i="69"/>
  <c r="BY33" i="69"/>
  <c r="BX33" i="69"/>
  <c r="BW33" i="69"/>
  <c r="BV33" i="69"/>
  <c r="BU33" i="69"/>
  <c r="BT33" i="69"/>
  <c r="BS33" i="69"/>
  <c r="BR33" i="69"/>
  <c r="BQ33" i="69"/>
  <c r="AN33" i="69"/>
  <c r="AL33" i="69"/>
  <c r="AK33" i="69"/>
  <c r="AJ33" i="69"/>
  <c r="AI33" i="69"/>
  <c r="AH33" i="69"/>
  <c r="AG33" i="69"/>
  <c r="AF33" i="69"/>
  <c r="AE33" i="69"/>
  <c r="AD33" i="69"/>
  <c r="AC33" i="69"/>
  <c r="AB33" i="69"/>
  <c r="AA33" i="69"/>
  <c r="AM33" i="69" s="1"/>
  <c r="LL32" i="69"/>
  <c r="LJ32" i="69"/>
  <c r="LI32" i="69"/>
  <c r="LH32" i="69"/>
  <c r="LG32" i="69"/>
  <c r="LF32" i="69"/>
  <c r="LE32" i="69"/>
  <c r="LD32" i="69"/>
  <c r="LC32" i="69"/>
  <c r="LB32" i="69"/>
  <c r="LA32" i="69"/>
  <c r="KZ32" i="69"/>
  <c r="LK32" i="69" s="1"/>
  <c r="JZ32" i="69"/>
  <c r="JX32" i="69"/>
  <c r="JW32" i="69"/>
  <c r="JV32" i="69"/>
  <c r="JU32" i="69"/>
  <c r="JT32" i="69"/>
  <c r="JS32" i="69"/>
  <c r="JR32" i="69"/>
  <c r="JQ32" i="69"/>
  <c r="JP32" i="69"/>
  <c r="JO32" i="69"/>
  <c r="JN32" i="69"/>
  <c r="JY32" i="69" s="1"/>
  <c r="IN32" i="69"/>
  <c r="IL32" i="69"/>
  <c r="IK32" i="69"/>
  <c r="IJ32" i="69"/>
  <c r="II32" i="69"/>
  <c r="IH32" i="69"/>
  <c r="IG32" i="69"/>
  <c r="IF32" i="69"/>
  <c r="IE32" i="69"/>
  <c r="ID32" i="69"/>
  <c r="IC32" i="69"/>
  <c r="IB32" i="69"/>
  <c r="IA32" i="69"/>
  <c r="GY32" i="69"/>
  <c r="GW32" i="69"/>
  <c r="GV32" i="69"/>
  <c r="GU32" i="69"/>
  <c r="GT32" i="69"/>
  <c r="GS32" i="69"/>
  <c r="GR32" i="69"/>
  <c r="GQ32" i="69"/>
  <c r="GP32" i="69"/>
  <c r="GO32" i="69"/>
  <c r="GN32" i="69"/>
  <c r="GM32" i="69"/>
  <c r="GL32" i="69"/>
  <c r="FI32" i="69"/>
  <c r="FG32" i="69"/>
  <c r="FF32" i="69"/>
  <c r="FE32" i="69"/>
  <c r="FD32" i="69"/>
  <c r="FC32" i="69"/>
  <c r="FB32" i="69"/>
  <c r="FA32" i="69"/>
  <c r="EZ32" i="69"/>
  <c r="EY32" i="69"/>
  <c r="EX32" i="69"/>
  <c r="EW32" i="69"/>
  <c r="EV32" i="69"/>
  <c r="DT32" i="69"/>
  <c r="DR32" i="69"/>
  <c r="DQ32" i="69"/>
  <c r="DP32" i="69"/>
  <c r="DO32" i="69"/>
  <c r="DN32" i="69"/>
  <c r="DM32" i="69"/>
  <c r="DL32" i="69"/>
  <c r="DK32" i="69"/>
  <c r="DJ32" i="69"/>
  <c r="DI32" i="69"/>
  <c r="DH32" i="69"/>
  <c r="DG32" i="69"/>
  <c r="DS32" i="69" s="1"/>
  <c r="CD32" i="69"/>
  <c r="CB32" i="69"/>
  <c r="CA32" i="69"/>
  <c r="BZ32" i="69"/>
  <c r="BY32" i="69"/>
  <c r="BX32" i="69"/>
  <c r="BW32" i="69"/>
  <c r="BV32" i="69"/>
  <c r="BU32" i="69"/>
  <c r="BT32" i="69"/>
  <c r="BS32" i="69"/>
  <c r="BR32" i="69"/>
  <c r="BQ32" i="69"/>
  <c r="AN32" i="69"/>
  <c r="AL32" i="69"/>
  <c r="AK32" i="69"/>
  <c r="AJ32" i="69"/>
  <c r="AI32" i="69"/>
  <c r="AH32" i="69"/>
  <c r="AG32" i="69"/>
  <c r="AF32" i="69"/>
  <c r="AE32" i="69"/>
  <c r="AD32" i="69"/>
  <c r="AC32" i="69"/>
  <c r="AB32" i="69"/>
  <c r="AA32" i="69"/>
  <c r="LL31" i="69"/>
  <c r="LJ31" i="69"/>
  <c r="LI31" i="69"/>
  <c r="LH31" i="69"/>
  <c r="LG31" i="69"/>
  <c r="LF31" i="69"/>
  <c r="LE31" i="69"/>
  <c r="LD31" i="69"/>
  <c r="LC31" i="69"/>
  <c r="LB31" i="69"/>
  <c r="LA31" i="69"/>
  <c r="KZ31" i="69"/>
  <c r="JZ31" i="69"/>
  <c r="JX31" i="69"/>
  <c r="JW31" i="69"/>
  <c r="JV31" i="69"/>
  <c r="JU31" i="69"/>
  <c r="JT31" i="69"/>
  <c r="JS31" i="69"/>
  <c r="JR31" i="69"/>
  <c r="JQ31" i="69"/>
  <c r="JP31" i="69"/>
  <c r="JO31" i="69"/>
  <c r="JN31" i="69"/>
  <c r="IN31" i="69"/>
  <c r="IL31" i="69"/>
  <c r="IK31" i="69"/>
  <c r="IJ31" i="69"/>
  <c r="II31" i="69"/>
  <c r="IH31" i="69"/>
  <c r="IG31" i="69"/>
  <c r="IF31" i="69"/>
  <c r="IE31" i="69"/>
  <c r="ID31" i="69"/>
  <c r="IC31" i="69"/>
  <c r="IB31" i="69"/>
  <c r="IA31" i="69"/>
  <c r="GY31" i="69"/>
  <c r="GW31" i="69"/>
  <c r="GV31" i="69"/>
  <c r="GU31" i="69"/>
  <c r="GT31" i="69"/>
  <c r="GS31" i="69"/>
  <c r="GR31" i="69"/>
  <c r="GQ31" i="69"/>
  <c r="GP31" i="69"/>
  <c r="GO31" i="69"/>
  <c r="GN31" i="69"/>
  <c r="GM31" i="69"/>
  <c r="GL31" i="69"/>
  <c r="GX31" i="69" s="1"/>
  <c r="FI31" i="69"/>
  <c r="FG31" i="69"/>
  <c r="FF31" i="69"/>
  <c r="FE31" i="69"/>
  <c r="FD31" i="69"/>
  <c r="FC31" i="69"/>
  <c r="FB31" i="69"/>
  <c r="FA31" i="69"/>
  <c r="EZ31" i="69"/>
  <c r="EY31" i="69"/>
  <c r="EX31" i="69"/>
  <c r="EW31" i="69"/>
  <c r="EV31" i="69"/>
  <c r="DT31" i="69"/>
  <c r="DR31" i="69"/>
  <c r="DQ31" i="69"/>
  <c r="DP31" i="69"/>
  <c r="DO31" i="69"/>
  <c r="DN31" i="69"/>
  <c r="DM31" i="69"/>
  <c r="DL31" i="69"/>
  <c r="DK31" i="69"/>
  <c r="DJ31" i="69"/>
  <c r="DI31" i="69"/>
  <c r="DH31" i="69"/>
  <c r="DG31" i="69"/>
  <c r="CD31" i="69"/>
  <c r="CB31" i="69"/>
  <c r="CA31" i="69"/>
  <c r="BZ31" i="69"/>
  <c r="BY31" i="69"/>
  <c r="BX31" i="69"/>
  <c r="BW31" i="69"/>
  <c r="BV31" i="69"/>
  <c r="BU31" i="69"/>
  <c r="BT31" i="69"/>
  <c r="BS31" i="69"/>
  <c r="BR31" i="69"/>
  <c r="BQ31" i="69"/>
  <c r="AN31" i="69"/>
  <c r="AL31" i="69"/>
  <c r="AK31" i="69"/>
  <c r="AJ31" i="69"/>
  <c r="AI31" i="69"/>
  <c r="AH31" i="69"/>
  <c r="AG31" i="69"/>
  <c r="AF31" i="69"/>
  <c r="AE31" i="69"/>
  <c r="AD31" i="69"/>
  <c r="AC31" i="69"/>
  <c r="AB31" i="69"/>
  <c r="AA31" i="69"/>
  <c r="AM31" i="69" s="1"/>
  <c r="LL30" i="69"/>
  <c r="LJ30" i="69"/>
  <c r="LI30" i="69"/>
  <c r="LH30" i="69"/>
  <c r="LG30" i="69"/>
  <c r="LF30" i="69"/>
  <c r="LE30" i="69"/>
  <c r="LD30" i="69"/>
  <c r="LC30" i="69"/>
  <c r="LB30" i="69"/>
  <c r="LA30" i="69"/>
  <c r="KZ30" i="69"/>
  <c r="LK30" i="69" s="1"/>
  <c r="JZ30" i="69"/>
  <c r="JX30" i="69"/>
  <c r="JW30" i="69"/>
  <c r="JV30" i="69"/>
  <c r="JU30" i="69"/>
  <c r="JT30" i="69"/>
  <c r="JS30" i="69"/>
  <c r="JR30" i="69"/>
  <c r="JQ30" i="69"/>
  <c r="JP30" i="69"/>
  <c r="JO30" i="69"/>
  <c r="JN30" i="69"/>
  <c r="JY30" i="69" s="1"/>
  <c r="IN30" i="69"/>
  <c r="IL30" i="69"/>
  <c r="IK30" i="69"/>
  <c r="IJ30" i="69"/>
  <c r="II30" i="69"/>
  <c r="IH30" i="69"/>
  <c r="IG30" i="69"/>
  <c r="IF30" i="69"/>
  <c r="IE30" i="69"/>
  <c r="ID30" i="69"/>
  <c r="IC30" i="69"/>
  <c r="IB30" i="69"/>
  <c r="IA30" i="69"/>
  <c r="GY30" i="69"/>
  <c r="GW30" i="69"/>
  <c r="GV30" i="69"/>
  <c r="GU30" i="69"/>
  <c r="GT30" i="69"/>
  <c r="GS30" i="69"/>
  <c r="GR30" i="69"/>
  <c r="GQ30" i="69"/>
  <c r="GP30" i="69"/>
  <c r="GO30" i="69"/>
  <c r="GN30" i="69"/>
  <c r="GM30" i="69"/>
  <c r="GL30" i="69"/>
  <c r="FI30" i="69"/>
  <c r="FG30" i="69"/>
  <c r="FF30" i="69"/>
  <c r="FE30" i="69"/>
  <c r="FD30" i="69"/>
  <c r="FC30" i="69"/>
  <c r="FB30" i="69"/>
  <c r="FA30" i="69"/>
  <c r="EZ30" i="69"/>
  <c r="EY30" i="69"/>
  <c r="EX30" i="69"/>
  <c r="EW30" i="69"/>
  <c r="EV30" i="69"/>
  <c r="DT30" i="69"/>
  <c r="DR30" i="69"/>
  <c r="DQ30" i="69"/>
  <c r="DP30" i="69"/>
  <c r="DO30" i="69"/>
  <c r="DN30" i="69"/>
  <c r="DM30" i="69"/>
  <c r="DL30" i="69"/>
  <c r="DK30" i="69"/>
  <c r="DJ30" i="69"/>
  <c r="DI30" i="69"/>
  <c r="DH30" i="69"/>
  <c r="DG30" i="69"/>
  <c r="DS30" i="69" s="1"/>
  <c r="CD30" i="69"/>
  <c r="CB30" i="69"/>
  <c r="CA30" i="69"/>
  <c r="BZ30" i="69"/>
  <c r="BY30" i="69"/>
  <c r="BX30" i="69"/>
  <c r="BW30" i="69"/>
  <c r="BV30" i="69"/>
  <c r="BU30" i="69"/>
  <c r="BT30" i="69"/>
  <c r="BS30" i="69"/>
  <c r="BR30" i="69"/>
  <c r="BQ30" i="69"/>
  <c r="AN30" i="69"/>
  <c r="AL30" i="69"/>
  <c r="AK30" i="69"/>
  <c r="AJ30" i="69"/>
  <c r="AI30" i="69"/>
  <c r="AH30" i="69"/>
  <c r="AG30" i="69"/>
  <c r="AF30" i="69"/>
  <c r="AE30" i="69"/>
  <c r="AD30" i="69"/>
  <c r="AC30" i="69"/>
  <c r="AB30" i="69"/>
  <c r="AA30" i="69"/>
  <c r="LL29" i="69"/>
  <c r="LJ29" i="69"/>
  <c r="LI29" i="69"/>
  <c r="LH29" i="69"/>
  <c r="LG29" i="69"/>
  <c r="LF29" i="69"/>
  <c r="LE29" i="69"/>
  <c r="LD29" i="69"/>
  <c r="LC29" i="69"/>
  <c r="LB29" i="69"/>
  <c r="LA29" i="69"/>
  <c r="KZ29" i="69"/>
  <c r="JZ29" i="69"/>
  <c r="JX29" i="69"/>
  <c r="JW29" i="69"/>
  <c r="JV29" i="69"/>
  <c r="JU29" i="69"/>
  <c r="JT29" i="69"/>
  <c r="JS29" i="69"/>
  <c r="JR29" i="69"/>
  <c r="JQ29" i="69"/>
  <c r="JP29" i="69"/>
  <c r="JO29" i="69"/>
  <c r="JN29" i="69"/>
  <c r="IN29" i="69"/>
  <c r="IL29" i="69"/>
  <c r="IK29" i="69"/>
  <c r="IJ29" i="69"/>
  <c r="II29" i="69"/>
  <c r="IH29" i="69"/>
  <c r="IG29" i="69"/>
  <c r="IF29" i="69"/>
  <c r="IE29" i="69"/>
  <c r="ID29" i="69"/>
  <c r="IC29" i="69"/>
  <c r="IB29" i="69"/>
  <c r="IA29" i="69"/>
  <c r="GY29" i="69"/>
  <c r="GW29" i="69"/>
  <c r="GV29" i="69"/>
  <c r="GU29" i="69"/>
  <c r="GT29" i="69"/>
  <c r="GS29" i="69"/>
  <c r="GR29" i="69"/>
  <c r="GQ29" i="69"/>
  <c r="GP29" i="69"/>
  <c r="GO29" i="69"/>
  <c r="GN29" i="69"/>
  <c r="GM29" i="69"/>
  <c r="GL29" i="69"/>
  <c r="GX29" i="69" s="1"/>
  <c r="FI29" i="69"/>
  <c r="FG29" i="69"/>
  <c r="FF29" i="69"/>
  <c r="FE29" i="69"/>
  <c r="FD29" i="69"/>
  <c r="FC29" i="69"/>
  <c r="FB29" i="69"/>
  <c r="FA29" i="69"/>
  <c r="EZ29" i="69"/>
  <c r="EY29" i="69"/>
  <c r="EX29" i="69"/>
  <c r="EW29" i="69"/>
  <c r="EV29" i="69"/>
  <c r="DT29" i="69"/>
  <c r="DR29" i="69"/>
  <c r="DQ29" i="69"/>
  <c r="DP29" i="69"/>
  <c r="DO29" i="69"/>
  <c r="DN29" i="69"/>
  <c r="DM29" i="69"/>
  <c r="DL29" i="69"/>
  <c r="DK29" i="69"/>
  <c r="DJ29" i="69"/>
  <c r="DI29" i="69"/>
  <c r="DH29" i="69"/>
  <c r="DG29" i="69"/>
  <c r="CD29" i="69"/>
  <c r="CB29" i="69"/>
  <c r="CA29" i="69"/>
  <c r="BZ29" i="69"/>
  <c r="BY29" i="69"/>
  <c r="BX29" i="69"/>
  <c r="BW29" i="69"/>
  <c r="BV29" i="69"/>
  <c r="BU29" i="69"/>
  <c r="BT29" i="69"/>
  <c r="BS29" i="69"/>
  <c r="BR29" i="69"/>
  <c r="BQ29" i="69"/>
  <c r="AN29" i="69"/>
  <c r="AL29" i="69"/>
  <c r="AK29" i="69"/>
  <c r="AJ29" i="69"/>
  <c r="AI29" i="69"/>
  <c r="AH29" i="69"/>
  <c r="AG29" i="69"/>
  <c r="AF29" i="69"/>
  <c r="AE29" i="69"/>
  <c r="AD29" i="69"/>
  <c r="AC29" i="69"/>
  <c r="AB29" i="69"/>
  <c r="AA29" i="69"/>
  <c r="AM29" i="69" s="1"/>
  <c r="LL28" i="69"/>
  <c r="LJ28" i="69"/>
  <c r="LI28" i="69"/>
  <c r="LH28" i="69"/>
  <c r="LG28" i="69"/>
  <c r="LF28" i="69"/>
  <c r="LE28" i="69"/>
  <c r="LD28" i="69"/>
  <c r="LC28" i="69"/>
  <c r="LB28" i="69"/>
  <c r="LA28" i="69"/>
  <c r="KZ28" i="69"/>
  <c r="LK28" i="69" s="1"/>
  <c r="JZ28" i="69"/>
  <c r="JX28" i="69"/>
  <c r="JW28" i="69"/>
  <c r="JV28" i="69"/>
  <c r="JU28" i="69"/>
  <c r="JT28" i="69"/>
  <c r="JS28" i="69"/>
  <c r="JR28" i="69"/>
  <c r="JQ28" i="69"/>
  <c r="JP28" i="69"/>
  <c r="JO28" i="69"/>
  <c r="JN28" i="69"/>
  <c r="JY28" i="69" s="1"/>
  <c r="IN28" i="69"/>
  <c r="IL28" i="69"/>
  <c r="IK28" i="69"/>
  <c r="IJ28" i="69"/>
  <c r="II28" i="69"/>
  <c r="IH28" i="69"/>
  <c r="IG28" i="69"/>
  <c r="IF28" i="69"/>
  <c r="IE28" i="69"/>
  <c r="ID28" i="69"/>
  <c r="IC28" i="69"/>
  <c r="IB28" i="69"/>
  <c r="IA28" i="69"/>
  <c r="GY28" i="69"/>
  <c r="GW28" i="69"/>
  <c r="GV28" i="69"/>
  <c r="GU28" i="69"/>
  <c r="GT28" i="69"/>
  <c r="GS28" i="69"/>
  <c r="GR28" i="69"/>
  <c r="GQ28" i="69"/>
  <c r="GP28" i="69"/>
  <c r="GO28" i="69"/>
  <c r="GN28" i="69"/>
  <c r="GM28" i="69"/>
  <c r="GL28" i="69"/>
  <c r="FI28" i="69"/>
  <c r="FG28" i="69"/>
  <c r="FF28" i="69"/>
  <c r="FE28" i="69"/>
  <c r="FD28" i="69"/>
  <c r="FC28" i="69"/>
  <c r="FB28" i="69"/>
  <c r="FA28" i="69"/>
  <c r="EZ28" i="69"/>
  <c r="EY28" i="69"/>
  <c r="EX28" i="69"/>
  <c r="EW28" i="69"/>
  <c r="EV28" i="69"/>
  <c r="DT28" i="69"/>
  <c r="DR28" i="69"/>
  <c r="DQ28" i="69"/>
  <c r="DP28" i="69"/>
  <c r="DO28" i="69"/>
  <c r="DN28" i="69"/>
  <c r="DM28" i="69"/>
  <c r="DL28" i="69"/>
  <c r="DK28" i="69"/>
  <c r="DJ28" i="69"/>
  <c r="DI28" i="69"/>
  <c r="DH28" i="69"/>
  <c r="DG28" i="69"/>
  <c r="DS28" i="69" s="1"/>
  <c r="CD28" i="69"/>
  <c r="CB28" i="69"/>
  <c r="CA28" i="69"/>
  <c r="BZ28" i="69"/>
  <c r="BY28" i="69"/>
  <c r="BX28" i="69"/>
  <c r="BW28" i="69"/>
  <c r="BV28" i="69"/>
  <c r="BU28" i="69"/>
  <c r="BT28" i="69"/>
  <c r="BS28" i="69"/>
  <c r="BR28" i="69"/>
  <c r="BQ28" i="69"/>
  <c r="AN28" i="69"/>
  <c r="AL28" i="69"/>
  <c r="AK28" i="69"/>
  <c r="AJ28" i="69"/>
  <c r="AI28" i="69"/>
  <c r="AH28" i="69"/>
  <c r="AG28" i="69"/>
  <c r="AF28" i="69"/>
  <c r="AE28" i="69"/>
  <c r="AD28" i="69"/>
  <c r="AC28" i="69"/>
  <c r="AB28" i="69"/>
  <c r="AA28" i="69"/>
  <c r="LL27" i="69"/>
  <c r="LJ27" i="69"/>
  <c r="LI27" i="69"/>
  <c r="LH27" i="69"/>
  <c r="LG27" i="69"/>
  <c r="LF27" i="69"/>
  <c r="LE27" i="69"/>
  <c r="LD27" i="69"/>
  <c r="LC27" i="69"/>
  <c r="LB27" i="69"/>
  <c r="LA27" i="69"/>
  <c r="KZ27" i="69"/>
  <c r="JZ27" i="69"/>
  <c r="JX27" i="69"/>
  <c r="JW27" i="69"/>
  <c r="JV27" i="69"/>
  <c r="JU27" i="69"/>
  <c r="JT27" i="69"/>
  <c r="JS27" i="69"/>
  <c r="JR27" i="69"/>
  <c r="JQ27" i="69"/>
  <c r="JP27" i="69"/>
  <c r="JO27" i="69"/>
  <c r="JN27" i="69"/>
  <c r="IN27" i="69"/>
  <c r="IL27" i="69"/>
  <c r="IK27" i="69"/>
  <c r="IJ27" i="69"/>
  <c r="II27" i="69"/>
  <c r="IH27" i="69"/>
  <c r="IG27" i="69"/>
  <c r="IF27" i="69"/>
  <c r="IE27" i="69"/>
  <c r="ID27" i="69"/>
  <c r="IC27" i="69"/>
  <c r="IB27" i="69"/>
  <c r="IA27" i="69"/>
  <c r="GY27" i="69"/>
  <c r="GW27" i="69"/>
  <c r="GV27" i="69"/>
  <c r="GU27" i="69"/>
  <c r="GT27" i="69"/>
  <c r="GS27" i="69"/>
  <c r="GR27" i="69"/>
  <c r="GQ27" i="69"/>
  <c r="GP27" i="69"/>
  <c r="GO27" i="69"/>
  <c r="GN27" i="69"/>
  <c r="GM27" i="69"/>
  <c r="GL27" i="69"/>
  <c r="GX27" i="69" s="1"/>
  <c r="FI27" i="69"/>
  <c r="FG27" i="69"/>
  <c r="FF27" i="69"/>
  <c r="FE27" i="69"/>
  <c r="FD27" i="69"/>
  <c r="FC27" i="69"/>
  <c r="FB27" i="69"/>
  <c r="FA27" i="69"/>
  <c r="EZ27" i="69"/>
  <c r="EY27" i="69"/>
  <c r="EX27" i="69"/>
  <c r="EW27" i="69"/>
  <c r="EV27" i="69"/>
  <c r="DT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CD27" i="69"/>
  <c r="CB27" i="69"/>
  <c r="CA27" i="69"/>
  <c r="BZ27" i="69"/>
  <c r="BY27" i="69"/>
  <c r="BX27" i="69"/>
  <c r="BW27" i="69"/>
  <c r="BV27" i="69"/>
  <c r="BU27" i="69"/>
  <c r="BT27" i="69"/>
  <c r="BS27" i="69"/>
  <c r="BR27" i="69"/>
  <c r="BQ27" i="69"/>
  <c r="AN27" i="69"/>
  <c r="AL27" i="69"/>
  <c r="AK27" i="69"/>
  <c r="AJ27" i="69"/>
  <c r="AI27" i="69"/>
  <c r="AH27" i="69"/>
  <c r="AG27" i="69"/>
  <c r="AF27" i="69"/>
  <c r="AE27" i="69"/>
  <c r="AD27" i="69"/>
  <c r="AC27" i="69"/>
  <c r="AB27" i="69"/>
  <c r="AA27" i="69"/>
  <c r="AM27" i="69" s="1"/>
  <c r="LL26" i="69"/>
  <c r="LJ26" i="69"/>
  <c r="LI26" i="69"/>
  <c r="LH26" i="69"/>
  <c r="LG26" i="69"/>
  <c r="LF26" i="69"/>
  <c r="LE26" i="69"/>
  <c r="LD26" i="69"/>
  <c r="LC26" i="69"/>
  <c r="LB26" i="69"/>
  <c r="LA26" i="69"/>
  <c r="KZ26" i="69"/>
  <c r="LK26" i="69" s="1"/>
  <c r="JZ26" i="69"/>
  <c r="JX26" i="69"/>
  <c r="JW26" i="69"/>
  <c r="JV26" i="69"/>
  <c r="JU26" i="69"/>
  <c r="JT26" i="69"/>
  <c r="JS26" i="69"/>
  <c r="JR26" i="69"/>
  <c r="JQ26" i="69"/>
  <c r="JP26" i="69"/>
  <c r="JO26" i="69"/>
  <c r="JN26" i="69"/>
  <c r="JY26" i="69" s="1"/>
  <c r="IN26" i="69"/>
  <c r="IL26" i="69"/>
  <c r="IK26" i="69"/>
  <c r="IJ26" i="69"/>
  <c r="II26" i="69"/>
  <c r="IH26" i="69"/>
  <c r="IG26" i="69"/>
  <c r="IF26" i="69"/>
  <c r="IE26" i="69"/>
  <c r="ID26" i="69"/>
  <c r="IC26" i="69"/>
  <c r="IB26" i="69"/>
  <c r="IA26" i="69"/>
  <c r="GY26" i="69"/>
  <c r="GW26" i="69"/>
  <c r="GV26" i="69"/>
  <c r="GU26" i="69"/>
  <c r="GT26" i="69"/>
  <c r="GS26" i="69"/>
  <c r="GR26" i="69"/>
  <c r="GQ26" i="69"/>
  <c r="GP26" i="69"/>
  <c r="GO26" i="69"/>
  <c r="GN26" i="69"/>
  <c r="GM26" i="69"/>
  <c r="GL26" i="69"/>
  <c r="FI26" i="69"/>
  <c r="FG26" i="69"/>
  <c r="FF26" i="69"/>
  <c r="FE26" i="69"/>
  <c r="FD26" i="69"/>
  <c r="FC26" i="69"/>
  <c r="FB26" i="69"/>
  <c r="FA26" i="69"/>
  <c r="EZ26" i="69"/>
  <c r="EY26" i="69"/>
  <c r="EX26" i="69"/>
  <c r="EW26" i="69"/>
  <c r="EV26" i="69"/>
  <c r="DT26" i="69"/>
  <c r="DR26" i="69"/>
  <c r="DQ26" i="69"/>
  <c r="DP26" i="69"/>
  <c r="DO26" i="69"/>
  <c r="DN26" i="69"/>
  <c r="DM26" i="69"/>
  <c r="DL26" i="69"/>
  <c r="DK26" i="69"/>
  <c r="DJ26" i="69"/>
  <c r="DI26" i="69"/>
  <c r="DH26" i="69"/>
  <c r="DG26" i="69"/>
  <c r="DS26" i="69" s="1"/>
  <c r="CD26" i="69"/>
  <c r="CB26" i="69"/>
  <c r="CA26" i="69"/>
  <c r="BZ26" i="69"/>
  <c r="BY26" i="69"/>
  <c r="BX26" i="69"/>
  <c r="BW26" i="69"/>
  <c r="BV26" i="69"/>
  <c r="BU26" i="69"/>
  <c r="BT26" i="69"/>
  <c r="BS26" i="69"/>
  <c r="BR26" i="69"/>
  <c r="BQ26" i="69"/>
  <c r="AN26" i="69"/>
  <c r="AL26" i="69"/>
  <c r="AK26" i="69"/>
  <c r="AJ26" i="69"/>
  <c r="AI26" i="69"/>
  <c r="AH26" i="69"/>
  <c r="AG26" i="69"/>
  <c r="AF26" i="69"/>
  <c r="AE26" i="69"/>
  <c r="AD26" i="69"/>
  <c r="AC26" i="69"/>
  <c r="AB26" i="69"/>
  <c r="AA26" i="69"/>
  <c r="LL25" i="69"/>
  <c r="LJ25" i="69"/>
  <c r="LI25" i="69"/>
  <c r="LH25" i="69"/>
  <c r="LG25" i="69"/>
  <c r="LF25" i="69"/>
  <c r="LE25" i="69"/>
  <c r="LD25" i="69"/>
  <c r="LC25" i="69"/>
  <c r="LB25" i="69"/>
  <c r="LA25" i="69"/>
  <c r="KZ25" i="69"/>
  <c r="JZ25" i="69"/>
  <c r="JX25" i="69"/>
  <c r="JW25" i="69"/>
  <c r="JV25" i="69"/>
  <c r="JU25" i="69"/>
  <c r="JT25" i="69"/>
  <c r="JS25" i="69"/>
  <c r="JR25" i="69"/>
  <c r="JQ25" i="69"/>
  <c r="JP25" i="69"/>
  <c r="JO25" i="69"/>
  <c r="JN25" i="69"/>
  <c r="IN25" i="69"/>
  <c r="IL25" i="69"/>
  <c r="IK25" i="69"/>
  <c r="IJ25" i="69"/>
  <c r="II25" i="69"/>
  <c r="IH25" i="69"/>
  <c r="IG25" i="69"/>
  <c r="IF25" i="69"/>
  <c r="IE25" i="69"/>
  <c r="ID25" i="69"/>
  <c r="IC25" i="69"/>
  <c r="IB25" i="69"/>
  <c r="IA25" i="69"/>
  <c r="GY25" i="69"/>
  <c r="GW25" i="69"/>
  <c r="GV25" i="69"/>
  <c r="GU25" i="69"/>
  <c r="GT25" i="69"/>
  <c r="GS25" i="69"/>
  <c r="GR25" i="69"/>
  <c r="GQ25" i="69"/>
  <c r="GP25" i="69"/>
  <c r="GO25" i="69"/>
  <c r="GN25" i="69"/>
  <c r="GM25" i="69"/>
  <c r="GL25" i="69"/>
  <c r="GX25" i="69" s="1"/>
  <c r="FI25" i="69"/>
  <c r="FG25" i="69"/>
  <c r="FF25" i="69"/>
  <c r="FE25" i="69"/>
  <c r="FD25" i="69"/>
  <c r="FC25" i="69"/>
  <c r="FB25" i="69"/>
  <c r="FA25" i="69"/>
  <c r="EZ25" i="69"/>
  <c r="EY25" i="69"/>
  <c r="EX25" i="69"/>
  <c r="EW25" i="69"/>
  <c r="EV25" i="69"/>
  <c r="DT25" i="69"/>
  <c r="DR25" i="69"/>
  <c r="DQ25" i="69"/>
  <c r="DP25" i="69"/>
  <c r="DO25" i="69"/>
  <c r="DN25" i="69"/>
  <c r="DM25" i="69"/>
  <c r="DL25" i="69"/>
  <c r="DK25" i="69"/>
  <c r="DJ25" i="69"/>
  <c r="DI25" i="69"/>
  <c r="DH25" i="69"/>
  <c r="DG25" i="69"/>
  <c r="CD25" i="69"/>
  <c r="CB25" i="69"/>
  <c r="CA25" i="69"/>
  <c r="BZ25" i="69"/>
  <c r="BY25" i="69"/>
  <c r="BX25" i="69"/>
  <c r="BW25" i="69"/>
  <c r="BV25" i="69"/>
  <c r="BU25" i="69"/>
  <c r="BT25" i="69"/>
  <c r="BS25" i="69"/>
  <c r="BR25" i="69"/>
  <c r="BQ25" i="69"/>
  <c r="AN25" i="69"/>
  <c r="AL25" i="69"/>
  <c r="AK25" i="69"/>
  <c r="AJ25" i="69"/>
  <c r="AI25" i="69"/>
  <c r="AH25" i="69"/>
  <c r="AG25" i="69"/>
  <c r="AF25" i="69"/>
  <c r="AE25" i="69"/>
  <c r="AD25" i="69"/>
  <c r="AC25" i="69"/>
  <c r="AB25" i="69"/>
  <c r="AA25" i="69"/>
  <c r="AM25" i="69" s="1"/>
  <c r="LL24" i="69"/>
  <c r="LJ24" i="69"/>
  <c r="LI24" i="69"/>
  <c r="LH24" i="69"/>
  <c r="LG24" i="69"/>
  <c r="LF24" i="69"/>
  <c r="LE24" i="69"/>
  <c r="LD24" i="69"/>
  <c r="LC24" i="69"/>
  <c r="LB24" i="69"/>
  <c r="LA24" i="69"/>
  <c r="KZ24" i="69"/>
  <c r="LK24" i="69" s="1"/>
  <c r="JZ24" i="69"/>
  <c r="JX24" i="69"/>
  <c r="JW24" i="69"/>
  <c r="JV24" i="69"/>
  <c r="JU24" i="69"/>
  <c r="JT24" i="69"/>
  <c r="JS24" i="69"/>
  <c r="JR24" i="69"/>
  <c r="JQ24" i="69"/>
  <c r="JP24" i="69"/>
  <c r="JO24" i="69"/>
  <c r="JN24" i="69"/>
  <c r="JY24" i="69" s="1"/>
  <c r="IN24" i="69"/>
  <c r="IL24" i="69"/>
  <c r="IK24" i="69"/>
  <c r="IJ24" i="69"/>
  <c r="II24" i="69"/>
  <c r="IH24" i="69"/>
  <c r="IG24" i="69"/>
  <c r="IF24" i="69"/>
  <c r="IE24" i="69"/>
  <c r="ID24" i="69"/>
  <c r="IC24" i="69"/>
  <c r="IB24" i="69"/>
  <c r="IA24" i="69"/>
  <c r="GY24" i="69"/>
  <c r="GW24" i="69"/>
  <c r="GV24" i="69"/>
  <c r="GU24" i="69"/>
  <c r="GT24" i="69"/>
  <c r="GS24" i="69"/>
  <c r="GR24" i="69"/>
  <c r="GQ24" i="69"/>
  <c r="GP24" i="69"/>
  <c r="GO24" i="69"/>
  <c r="GN24" i="69"/>
  <c r="GM24" i="69"/>
  <c r="GL24" i="69"/>
  <c r="FI24" i="69"/>
  <c r="FG24" i="69"/>
  <c r="FF24" i="69"/>
  <c r="FE24" i="69"/>
  <c r="FD24" i="69"/>
  <c r="FC24" i="69"/>
  <c r="FB24" i="69"/>
  <c r="FA24" i="69"/>
  <c r="EZ24" i="69"/>
  <c r="EY24" i="69"/>
  <c r="EX24" i="69"/>
  <c r="EW24" i="69"/>
  <c r="EV24" i="69"/>
  <c r="DT24" i="69"/>
  <c r="DR24" i="69"/>
  <c r="DQ24" i="69"/>
  <c r="DP24" i="69"/>
  <c r="DO24" i="69"/>
  <c r="DN24" i="69"/>
  <c r="DM24" i="69"/>
  <c r="DL24" i="69"/>
  <c r="DK24" i="69"/>
  <c r="DJ24" i="69"/>
  <c r="DI24" i="69"/>
  <c r="DH24" i="69"/>
  <c r="DG24" i="69"/>
  <c r="DS24" i="69" s="1"/>
  <c r="CD24" i="69"/>
  <c r="CB24" i="69"/>
  <c r="CA24" i="69"/>
  <c r="BZ24" i="69"/>
  <c r="BY24" i="69"/>
  <c r="BX24" i="69"/>
  <c r="BW24" i="69"/>
  <c r="BV24" i="69"/>
  <c r="BU24" i="69"/>
  <c r="BT24" i="69"/>
  <c r="BS24" i="69"/>
  <c r="BR24" i="69"/>
  <c r="BQ24" i="69"/>
  <c r="AN24" i="69"/>
  <c r="AL24" i="69"/>
  <c r="AK24" i="69"/>
  <c r="AJ24" i="69"/>
  <c r="AI24" i="69"/>
  <c r="AH24" i="69"/>
  <c r="AG24" i="69"/>
  <c r="AF24" i="69"/>
  <c r="AE24" i="69"/>
  <c r="AD24" i="69"/>
  <c r="AC24" i="69"/>
  <c r="AB24" i="69"/>
  <c r="AA24" i="69"/>
  <c r="LL23" i="69"/>
  <c r="LJ23" i="69"/>
  <c r="LI23" i="69"/>
  <c r="LH23" i="69"/>
  <c r="LG23" i="69"/>
  <c r="LF23" i="69"/>
  <c r="LE23" i="69"/>
  <c r="LD23" i="69"/>
  <c r="LC23" i="69"/>
  <c r="LB23" i="69"/>
  <c r="LA23" i="69"/>
  <c r="KZ23" i="69"/>
  <c r="JZ23" i="69"/>
  <c r="JX23" i="69"/>
  <c r="JW23" i="69"/>
  <c r="JV23" i="69"/>
  <c r="JU23" i="69"/>
  <c r="JT23" i="69"/>
  <c r="JS23" i="69"/>
  <c r="JR23" i="69"/>
  <c r="JQ23" i="69"/>
  <c r="JP23" i="69"/>
  <c r="JO23" i="69"/>
  <c r="JN23" i="69"/>
  <c r="IN23" i="69"/>
  <c r="IL23" i="69"/>
  <c r="IK23" i="69"/>
  <c r="IJ23" i="69"/>
  <c r="II23" i="69"/>
  <c r="IH23" i="69"/>
  <c r="IG23" i="69"/>
  <c r="IF23" i="69"/>
  <c r="IE23" i="69"/>
  <c r="ID23" i="69"/>
  <c r="IC23" i="69"/>
  <c r="IB23" i="69"/>
  <c r="IA23" i="69"/>
  <c r="GY23" i="69"/>
  <c r="GW23" i="69"/>
  <c r="GV23" i="69"/>
  <c r="GU23" i="69"/>
  <c r="GT23" i="69"/>
  <c r="GS23" i="69"/>
  <c r="GR23" i="69"/>
  <c r="GQ23" i="69"/>
  <c r="GP23" i="69"/>
  <c r="GO23" i="69"/>
  <c r="GN23" i="69"/>
  <c r="GM23" i="69"/>
  <c r="GL23" i="69"/>
  <c r="GX23" i="69" s="1"/>
  <c r="FI23" i="69"/>
  <c r="FG23" i="69"/>
  <c r="FF23" i="69"/>
  <c r="FE23" i="69"/>
  <c r="FD23" i="69"/>
  <c r="FC23" i="69"/>
  <c r="FB23" i="69"/>
  <c r="FA23" i="69"/>
  <c r="EZ23" i="69"/>
  <c r="EY23" i="69"/>
  <c r="EX23" i="69"/>
  <c r="EW23" i="69"/>
  <c r="EV23" i="69"/>
  <c r="DT23" i="69"/>
  <c r="DR23" i="69"/>
  <c r="DQ23" i="69"/>
  <c r="DP23" i="69"/>
  <c r="DO23" i="69"/>
  <c r="DN23" i="69"/>
  <c r="DM23" i="69"/>
  <c r="DL23" i="69"/>
  <c r="DK23" i="69"/>
  <c r="DJ23" i="69"/>
  <c r="DI23" i="69"/>
  <c r="DH23" i="69"/>
  <c r="DG23" i="69"/>
  <c r="CD23" i="69"/>
  <c r="CB23" i="69"/>
  <c r="CA23" i="69"/>
  <c r="BZ23" i="69"/>
  <c r="BY23" i="69"/>
  <c r="BX23" i="69"/>
  <c r="BW23" i="69"/>
  <c r="BV23" i="69"/>
  <c r="BU23" i="69"/>
  <c r="BT23" i="69"/>
  <c r="BS23" i="69"/>
  <c r="BR23" i="69"/>
  <c r="BQ23" i="69"/>
  <c r="AN23" i="69"/>
  <c r="AL23" i="69"/>
  <c r="AK23" i="69"/>
  <c r="AJ23" i="69"/>
  <c r="AI23" i="69"/>
  <c r="AH23" i="69"/>
  <c r="AG23" i="69"/>
  <c r="AF23" i="69"/>
  <c r="AE23" i="69"/>
  <c r="AD23" i="69"/>
  <c r="AC23" i="69"/>
  <c r="AB23" i="69"/>
  <c r="AA23" i="69"/>
  <c r="AM23" i="69" s="1"/>
  <c r="LL22" i="69"/>
  <c r="LJ22" i="69"/>
  <c r="LI22" i="69"/>
  <c r="LH22" i="69"/>
  <c r="LG22" i="69"/>
  <c r="LF22" i="69"/>
  <c r="LE22" i="69"/>
  <c r="LD22" i="69"/>
  <c r="LC22" i="69"/>
  <c r="LB22" i="69"/>
  <c r="LA22" i="69"/>
  <c r="KZ22" i="69"/>
  <c r="LK22" i="69" s="1"/>
  <c r="JZ22" i="69"/>
  <c r="JX22" i="69"/>
  <c r="JW22" i="69"/>
  <c r="JV22" i="69"/>
  <c r="JU22" i="69"/>
  <c r="JT22" i="69"/>
  <c r="JS22" i="69"/>
  <c r="JR22" i="69"/>
  <c r="JQ22" i="69"/>
  <c r="JP22" i="69"/>
  <c r="JO22" i="69"/>
  <c r="JN22" i="69"/>
  <c r="JY22" i="69" s="1"/>
  <c r="IN22" i="69"/>
  <c r="IL22" i="69"/>
  <c r="IK22" i="69"/>
  <c r="IJ22" i="69"/>
  <c r="II22" i="69"/>
  <c r="IH22" i="69"/>
  <c r="IG22" i="69"/>
  <c r="IF22" i="69"/>
  <c r="IE22" i="69"/>
  <c r="ID22" i="69"/>
  <c r="IC22" i="69"/>
  <c r="IB22" i="69"/>
  <c r="IA22" i="69"/>
  <c r="GY22" i="69"/>
  <c r="GW22" i="69"/>
  <c r="GV22" i="69"/>
  <c r="GU22" i="69"/>
  <c r="GT22" i="69"/>
  <c r="GS22" i="69"/>
  <c r="GR22" i="69"/>
  <c r="GQ22" i="69"/>
  <c r="GP22" i="69"/>
  <c r="GO22" i="69"/>
  <c r="GN22" i="69"/>
  <c r="GM22" i="69"/>
  <c r="GL22" i="69"/>
  <c r="FI22" i="69"/>
  <c r="FG22" i="69"/>
  <c r="FF22" i="69"/>
  <c r="FE22" i="69"/>
  <c r="FD22" i="69"/>
  <c r="FC22" i="69"/>
  <c r="FB22" i="69"/>
  <c r="FA22" i="69"/>
  <c r="EZ22" i="69"/>
  <c r="EY22" i="69"/>
  <c r="EX22" i="69"/>
  <c r="EW22" i="69"/>
  <c r="EV22" i="69"/>
  <c r="DT22" i="69"/>
  <c r="DR22" i="69"/>
  <c r="DQ22" i="69"/>
  <c r="DP22" i="69"/>
  <c r="DO22" i="69"/>
  <c r="DN22" i="69"/>
  <c r="DM22" i="69"/>
  <c r="DL22" i="69"/>
  <c r="DK22" i="69"/>
  <c r="DJ22" i="69"/>
  <c r="DI22" i="69"/>
  <c r="DH22" i="69"/>
  <c r="DG22" i="69"/>
  <c r="DS22" i="69" s="1"/>
  <c r="CD22" i="69"/>
  <c r="CB22" i="69"/>
  <c r="CA22" i="69"/>
  <c r="BZ22" i="69"/>
  <c r="BY22" i="69"/>
  <c r="BX22" i="69"/>
  <c r="BW22" i="69"/>
  <c r="BV22" i="69"/>
  <c r="BU22" i="69"/>
  <c r="BT22" i="69"/>
  <c r="BS22" i="69"/>
  <c r="BR22" i="69"/>
  <c r="BQ22" i="69"/>
  <c r="AN22" i="69"/>
  <c r="AL22" i="69"/>
  <c r="AK22" i="69"/>
  <c r="AJ22" i="69"/>
  <c r="AI22" i="69"/>
  <c r="AH22" i="69"/>
  <c r="AG22" i="69"/>
  <c r="AF22" i="69"/>
  <c r="AE22" i="69"/>
  <c r="AD22" i="69"/>
  <c r="AC22" i="69"/>
  <c r="AB22" i="69"/>
  <c r="AA22" i="69"/>
  <c r="LL21" i="69"/>
  <c r="LJ21" i="69"/>
  <c r="LI21" i="69"/>
  <c r="LH21" i="69"/>
  <c r="LG21" i="69"/>
  <c r="LF21" i="69"/>
  <c r="LE21" i="69"/>
  <c r="LD21" i="69"/>
  <c r="LC21" i="69"/>
  <c r="LB21" i="69"/>
  <c r="LA21" i="69"/>
  <c r="KZ21" i="69"/>
  <c r="JZ21" i="69"/>
  <c r="JX21" i="69"/>
  <c r="JW21" i="69"/>
  <c r="JV21" i="69"/>
  <c r="JU21" i="69"/>
  <c r="JT21" i="69"/>
  <c r="JS21" i="69"/>
  <c r="JR21" i="69"/>
  <c r="JQ21" i="69"/>
  <c r="JP21" i="69"/>
  <c r="JO21" i="69"/>
  <c r="JN21" i="69"/>
  <c r="IN21" i="69"/>
  <c r="IL21" i="69"/>
  <c r="IK21" i="69"/>
  <c r="IJ21" i="69"/>
  <c r="II21" i="69"/>
  <c r="IH21" i="69"/>
  <c r="IG21" i="69"/>
  <c r="IF21" i="69"/>
  <c r="IE21" i="69"/>
  <c r="ID21" i="69"/>
  <c r="IC21" i="69"/>
  <c r="IB21" i="69"/>
  <c r="IA21" i="69"/>
  <c r="GY21" i="69"/>
  <c r="GW21" i="69"/>
  <c r="GV21" i="69"/>
  <c r="GU21" i="69"/>
  <c r="GT21" i="69"/>
  <c r="GS21" i="69"/>
  <c r="GR21" i="69"/>
  <c r="GQ21" i="69"/>
  <c r="GP21" i="69"/>
  <c r="GO21" i="69"/>
  <c r="GN21" i="69"/>
  <c r="GM21" i="69"/>
  <c r="GL21" i="69"/>
  <c r="GX21" i="69" s="1"/>
  <c r="FI21" i="69"/>
  <c r="FG21" i="69"/>
  <c r="FF21" i="69"/>
  <c r="FE21" i="69"/>
  <c r="FD21" i="69"/>
  <c r="FC21" i="69"/>
  <c r="FB21" i="69"/>
  <c r="FA21" i="69"/>
  <c r="EZ21" i="69"/>
  <c r="EY21" i="69"/>
  <c r="EX21" i="69"/>
  <c r="EW21" i="69"/>
  <c r="EV21" i="69"/>
  <c r="DT21" i="69"/>
  <c r="DR21" i="69"/>
  <c r="DQ21" i="69"/>
  <c r="DP21" i="69"/>
  <c r="DO21" i="69"/>
  <c r="DN21" i="69"/>
  <c r="DM21" i="69"/>
  <c r="DL21" i="69"/>
  <c r="DK21" i="69"/>
  <c r="DJ21" i="69"/>
  <c r="DI21" i="69"/>
  <c r="DH21" i="69"/>
  <c r="DG21" i="69"/>
  <c r="CD21" i="69"/>
  <c r="CB21" i="69"/>
  <c r="CA21" i="69"/>
  <c r="BZ21" i="69"/>
  <c r="BY21" i="69"/>
  <c r="BX21" i="69"/>
  <c r="BW21" i="69"/>
  <c r="BV21" i="69"/>
  <c r="BU21" i="69"/>
  <c r="BT21" i="69"/>
  <c r="BS21" i="69"/>
  <c r="BR21" i="69"/>
  <c r="BQ21" i="69"/>
  <c r="AN21" i="69"/>
  <c r="AL21" i="69"/>
  <c r="AK21" i="69"/>
  <c r="AJ21" i="69"/>
  <c r="AI21" i="69"/>
  <c r="AH21" i="69"/>
  <c r="AG21" i="69"/>
  <c r="AF21" i="69"/>
  <c r="AE21" i="69"/>
  <c r="AD21" i="69"/>
  <c r="AC21" i="69"/>
  <c r="AB21" i="69"/>
  <c r="AA21" i="69"/>
  <c r="AM21" i="69" s="1"/>
  <c r="LL20" i="69"/>
  <c r="LJ20" i="69"/>
  <c r="LI20" i="69"/>
  <c r="LH20" i="69"/>
  <c r="LG20" i="69"/>
  <c r="LF20" i="69"/>
  <c r="LE20" i="69"/>
  <c r="LD20" i="69"/>
  <c r="LC20" i="69"/>
  <c r="LB20" i="69"/>
  <c r="LA20" i="69"/>
  <c r="KZ20" i="69"/>
  <c r="LK20" i="69" s="1"/>
  <c r="JZ20" i="69"/>
  <c r="JX20" i="69"/>
  <c r="JW20" i="69"/>
  <c r="JV20" i="69"/>
  <c r="JU20" i="69"/>
  <c r="JT20" i="69"/>
  <c r="JS20" i="69"/>
  <c r="JR20" i="69"/>
  <c r="JQ20" i="69"/>
  <c r="JP20" i="69"/>
  <c r="JO20" i="69"/>
  <c r="JN20" i="69"/>
  <c r="JY20" i="69" s="1"/>
  <c r="IN20" i="69"/>
  <c r="IL20" i="69"/>
  <c r="IK20" i="69"/>
  <c r="IJ20" i="69"/>
  <c r="II20" i="69"/>
  <c r="IH20" i="69"/>
  <c r="IG20" i="69"/>
  <c r="IF20" i="69"/>
  <c r="IE20" i="69"/>
  <c r="ID20" i="69"/>
  <c r="IC20" i="69"/>
  <c r="IB20" i="69"/>
  <c r="IA20" i="69"/>
  <c r="GY20" i="69"/>
  <c r="GW20" i="69"/>
  <c r="GV20" i="69"/>
  <c r="GU20" i="69"/>
  <c r="GT20" i="69"/>
  <c r="GS20" i="69"/>
  <c r="GR20" i="69"/>
  <c r="GQ20" i="69"/>
  <c r="GP20" i="69"/>
  <c r="GO20" i="69"/>
  <c r="GN20" i="69"/>
  <c r="GM20" i="69"/>
  <c r="GL20" i="69"/>
  <c r="FI20" i="69"/>
  <c r="FG20" i="69"/>
  <c r="FF20" i="69"/>
  <c r="FE20" i="69"/>
  <c r="FD20" i="69"/>
  <c r="FC20" i="69"/>
  <c r="FB20" i="69"/>
  <c r="FA20" i="69"/>
  <c r="EZ20" i="69"/>
  <c r="EY20" i="69"/>
  <c r="EX20" i="69"/>
  <c r="EW20" i="69"/>
  <c r="EV20" i="69"/>
  <c r="DT20" i="69"/>
  <c r="DR20" i="69"/>
  <c r="DQ20" i="69"/>
  <c r="DP20" i="69"/>
  <c r="DO20" i="69"/>
  <c r="DN20" i="69"/>
  <c r="DM20" i="69"/>
  <c r="DL20" i="69"/>
  <c r="DK20" i="69"/>
  <c r="DJ20" i="69"/>
  <c r="DI20" i="69"/>
  <c r="DH20" i="69"/>
  <c r="DG20" i="69"/>
  <c r="DS20" i="69" s="1"/>
  <c r="CD20" i="69"/>
  <c r="CB20" i="69"/>
  <c r="CA20" i="69"/>
  <c r="BZ20" i="69"/>
  <c r="BY20" i="69"/>
  <c r="BX20" i="69"/>
  <c r="BW20" i="69"/>
  <c r="BV20" i="69"/>
  <c r="BU20" i="69"/>
  <c r="BT20" i="69"/>
  <c r="BS20" i="69"/>
  <c r="BR20" i="69"/>
  <c r="BQ20" i="69"/>
  <c r="AN20" i="69"/>
  <c r="AL20" i="69"/>
  <c r="AK20" i="69"/>
  <c r="AJ20" i="69"/>
  <c r="AI20" i="69"/>
  <c r="AH20" i="69"/>
  <c r="AG20" i="69"/>
  <c r="AF20" i="69"/>
  <c r="AE20" i="69"/>
  <c r="AD20" i="69"/>
  <c r="AC20" i="69"/>
  <c r="AB20" i="69"/>
  <c r="AA20" i="69"/>
  <c r="LL19" i="69"/>
  <c r="LJ19" i="69"/>
  <c r="LI19" i="69"/>
  <c r="LH19" i="69"/>
  <c r="LG19" i="69"/>
  <c r="LF19" i="69"/>
  <c r="LE19" i="69"/>
  <c r="LD19" i="69"/>
  <c r="LC19" i="69"/>
  <c r="LB19" i="69"/>
  <c r="LA19" i="69"/>
  <c r="KZ19" i="69"/>
  <c r="JZ19" i="69"/>
  <c r="JX19" i="69"/>
  <c r="JW19" i="69"/>
  <c r="JV19" i="69"/>
  <c r="JU19" i="69"/>
  <c r="JT19" i="69"/>
  <c r="JS19" i="69"/>
  <c r="JR19" i="69"/>
  <c r="JQ19" i="69"/>
  <c r="JP19" i="69"/>
  <c r="JO19" i="69"/>
  <c r="JN19" i="69"/>
  <c r="IN19" i="69"/>
  <c r="IL19" i="69"/>
  <c r="IK19" i="69"/>
  <c r="IJ19" i="69"/>
  <c r="II19" i="69"/>
  <c r="IH19" i="69"/>
  <c r="IG19" i="69"/>
  <c r="IF19" i="69"/>
  <c r="IE19" i="69"/>
  <c r="ID19" i="69"/>
  <c r="IC19" i="69"/>
  <c r="IB19" i="69"/>
  <c r="IA19" i="69"/>
  <c r="GY19" i="69"/>
  <c r="GW19" i="69"/>
  <c r="GV19" i="69"/>
  <c r="GU19" i="69"/>
  <c r="GT19" i="69"/>
  <c r="GS19" i="69"/>
  <c r="GR19" i="69"/>
  <c r="GQ19" i="69"/>
  <c r="GP19" i="69"/>
  <c r="GO19" i="69"/>
  <c r="GN19" i="69"/>
  <c r="GM19" i="69"/>
  <c r="GL19" i="69"/>
  <c r="GX19" i="69" s="1"/>
  <c r="FI19" i="69"/>
  <c r="FG19" i="69"/>
  <c r="FF19" i="69"/>
  <c r="FE19" i="69"/>
  <c r="FD19" i="69"/>
  <c r="FC19" i="69"/>
  <c r="FB19" i="69"/>
  <c r="FA19" i="69"/>
  <c r="EZ19" i="69"/>
  <c r="EY19" i="69"/>
  <c r="EX19" i="69"/>
  <c r="EW19" i="69"/>
  <c r="EV19" i="69"/>
  <c r="DT19" i="69"/>
  <c r="DR19" i="69"/>
  <c r="DQ19" i="69"/>
  <c r="DP19" i="69"/>
  <c r="DO19" i="69"/>
  <c r="DN19" i="69"/>
  <c r="DM19" i="69"/>
  <c r="DL19" i="69"/>
  <c r="DK19" i="69"/>
  <c r="DJ19" i="69"/>
  <c r="DI19" i="69"/>
  <c r="DH19" i="69"/>
  <c r="DG19" i="69"/>
  <c r="CD19" i="69"/>
  <c r="CB19" i="69"/>
  <c r="CA19" i="69"/>
  <c r="BZ19" i="69"/>
  <c r="BY19" i="69"/>
  <c r="BX19" i="69"/>
  <c r="BW19" i="69"/>
  <c r="BV19" i="69"/>
  <c r="BU19" i="69"/>
  <c r="BT19" i="69"/>
  <c r="BS19" i="69"/>
  <c r="BR19" i="69"/>
  <c r="BQ19" i="69"/>
  <c r="AN19" i="69"/>
  <c r="AL19" i="69"/>
  <c r="AK19" i="69"/>
  <c r="AJ19" i="69"/>
  <c r="AI19" i="69"/>
  <c r="AH19" i="69"/>
  <c r="AG19" i="69"/>
  <c r="AF19" i="69"/>
  <c r="AE19" i="69"/>
  <c r="AD19" i="69"/>
  <c r="AC19" i="69"/>
  <c r="AB19" i="69"/>
  <c r="AA19" i="69"/>
  <c r="AM19" i="69" s="1"/>
  <c r="LL18" i="69"/>
  <c r="LJ18" i="69"/>
  <c r="LI18" i="69"/>
  <c r="LH18" i="69"/>
  <c r="LG18" i="69"/>
  <c r="LF18" i="69"/>
  <c r="LE18" i="69"/>
  <c r="LD18" i="69"/>
  <c r="LC18" i="69"/>
  <c r="LB18" i="69"/>
  <c r="LA18" i="69"/>
  <c r="KZ18" i="69"/>
  <c r="LK18" i="69" s="1"/>
  <c r="JZ18" i="69"/>
  <c r="JX18" i="69"/>
  <c r="JW18" i="69"/>
  <c r="JV18" i="69"/>
  <c r="JU18" i="69"/>
  <c r="JT18" i="69"/>
  <c r="JS18" i="69"/>
  <c r="JR18" i="69"/>
  <c r="JQ18" i="69"/>
  <c r="JP18" i="69"/>
  <c r="JO18" i="69"/>
  <c r="JN18" i="69"/>
  <c r="JY18" i="69" s="1"/>
  <c r="IN18" i="69"/>
  <c r="IL18" i="69"/>
  <c r="IK18" i="69"/>
  <c r="IJ18" i="69"/>
  <c r="II18" i="69"/>
  <c r="IH18" i="69"/>
  <c r="IG18" i="69"/>
  <c r="IF18" i="69"/>
  <c r="IE18" i="69"/>
  <c r="ID18" i="69"/>
  <c r="IC18" i="69"/>
  <c r="IB18" i="69"/>
  <c r="IA18" i="69"/>
  <c r="GY18" i="69"/>
  <c r="GW18" i="69"/>
  <c r="GV18" i="69"/>
  <c r="GU18" i="69"/>
  <c r="GT18" i="69"/>
  <c r="GS18" i="69"/>
  <c r="GR18" i="69"/>
  <c r="GQ18" i="69"/>
  <c r="GP18" i="69"/>
  <c r="GO18" i="69"/>
  <c r="GN18" i="69"/>
  <c r="GM18" i="69"/>
  <c r="GL18" i="69"/>
  <c r="FI18" i="69"/>
  <c r="FG18" i="69"/>
  <c r="FF18" i="69"/>
  <c r="FE18" i="69"/>
  <c r="FD18" i="69"/>
  <c r="FC18" i="69"/>
  <c r="FB18" i="69"/>
  <c r="FA18" i="69"/>
  <c r="EZ18" i="69"/>
  <c r="EY18" i="69"/>
  <c r="EX18" i="69"/>
  <c r="EW18" i="69"/>
  <c r="EV18" i="69"/>
  <c r="DT18" i="69"/>
  <c r="DR18" i="69"/>
  <c r="DQ18" i="69"/>
  <c r="DP18" i="69"/>
  <c r="DO18" i="69"/>
  <c r="DN18" i="69"/>
  <c r="DM18" i="69"/>
  <c r="DL18" i="69"/>
  <c r="DK18" i="69"/>
  <c r="DJ18" i="69"/>
  <c r="DI18" i="69"/>
  <c r="DH18" i="69"/>
  <c r="DG18" i="69"/>
  <c r="DS18" i="69" s="1"/>
  <c r="CD18" i="69"/>
  <c r="CB18" i="69"/>
  <c r="CA18" i="69"/>
  <c r="BZ18" i="69"/>
  <c r="BY18" i="69"/>
  <c r="BX18" i="69"/>
  <c r="BW18" i="69"/>
  <c r="BV18" i="69"/>
  <c r="BU18" i="69"/>
  <c r="BT18" i="69"/>
  <c r="BS18" i="69"/>
  <c r="BR18" i="69"/>
  <c r="BQ18" i="69"/>
  <c r="AN18" i="69"/>
  <c r="AL18" i="69"/>
  <c r="AK18" i="69"/>
  <c r="AJ18" i="69"/>
  <c r="AI18" i="69"/>
  <c r="AH18" i="69"/>
  <c r="AG18" i="69"/>
  <c r="AF18" i="69"/>
  <c r="AE18" i="69"/>
  <c r="AD18" i="69"/>
  <c r="AC18" i="69"/>
  <c r="AB18" i="69"/>
  <c r="AA18" i="69"/>
  <c r="LL17" i="69"/>
  <c r="LJ17" i="69"/>
  <c r="LI17" i="69"/>
  <c r="LH17" i="69"/>
  <c r="LG17" i="69"/>
  <c r="LF17" i="69"/>
  <c r="LE17" i="69"/>
  <c r="LD17" i="69"/>
  <c r="LC17" i="69"/>
  <c r="LB17" i="69"/>
  <c r="LA17" i="69"/>
  <c r="KZ17" i="69"/>
  <c r="JZ17" i="69"/>
  <c r="JX17" i="69"/>
  <c r="JW17" i="69"/>
  <c r="JV17" i="69"/>
  <c r="JU17" i="69"/>
  <c r="JT17" i="69"/>
  <c r="JS17" i="69"/>
  <c r="JR17" i="69"/>
  <c r="JQ17" i="69"/>
  <c r="JP17" i="69"/>
  <c r="JO17" i="69"/>
  <c r="JN17" i="69"/>
  <c r="IN17" i="69"/>
  <c r="IL17" i="69"/>
  <c r="IK17" i="69"/>
  <c r="IJ17" i="69"/>
  <c r="II17" i="69"/>
  <c r="IH17" i="69"/>
  <c r="IG17" i="69"/>
  <c r="IF17" i="69"/>
  <c r="IE17" i="69"/>
  <c r="ID17" i="69"/>
  <c r="IC17" i="69"/>
  <c r="IB17" i="69"/>
  <c r="IA17" i="69"/>
  <c r="GY17" i="69"/>
  <c r="GW17" i="69"/>
  <c r="GV17" i="69"/>
  <c r="GU17" i="69"/>
  <c r="GT17" i="69"/>
  <c r="GS17" i="69"/>
  <c r="GR17" i="69"/>
  <c r="GQ17" i="69"/>
  <c r="GP17" i="69"/>
  <c r="GO17" i="69"/>
  <c r="GN17" i="69"/>
  <c r="GM17" i="69"/>
  <c r="GL17" i="69"/>
  <c r="GX17" i="69" s="1"/>
  <c r="FI17" i="69"/>
  <c r="FG17" i="69"/>
  <c r="FF17" i="69"/>
  <c r="FE17" i="69"/>
  <c r="FD17" i="69"/>
  <c r="FC17" i="69"/>
  <c r="FB17" i="69"/>
  <c r="FA17" i="69"/>
  <c r="EZ17" i="69"/>
  <c r="EY17" i="69"/>
  <c r="EX17" i="69"/>
  <c r="EW17" i="69"/>
  <c r="EV17" i="69"/>
  <c r="DT17" i="69"/>
  <c r="DR17" i="69"/>
  <c r="DQ17" i="69"/>
  <c r="DP17" i="69"/>
  <c r="DO17" i="69"/>
  <c r="DN17" i="69"/>
  <c r="DM17" i="69"/>
  <c r="DL17" i="69"/>
  <c r="DK17" i="69"/>
  <c r="DJ17" i="69"/>
  <c r="DI17" i="69"/>
  <c r="DH17" i="69"/>
  <c r="DG17" i="69"/>
  <c r="CD17" i="69"/>
  <c r="CB17" i="69"/>
  <c r="CA17" i="69"/>
  <c r="BZ17" i="69"/>
  <c r="BY17" i="69"/>
  <c r="BX17" i="69"/>
  <c r="BW17" i="69"/>
  <c r="BV17" i="69"/>
  <c r="BU17" i="69"/>
  <c r="BT17" i="69"/>
  <c r="BS17" i="69"/>
  <c r="BR17" i="69"/>
  <c r="BQ17" i="69"/>
  <c r="AN17" i="69"/>
  <c r="AL17" i="69"/>
  <c r="AK17" i="69"/>
  <c r="AJ17" i="69"/>
  <c r="AI17" i="69"/>
  <c r="AH17" i="69"/>
  <c r="AG17" i="69"/>
  <c r="AF17" i="69"/>
  <c r="AE17" i="69"/>
  <c r="AD17" i="69"/>
  <c r="AC17" i="69"/>
  <c r="AB17" i="69"/>
  <c r="AA17" i="69"/>
  <c r="AM17" i="69" s="1"/>
  <c r="LL16" i="69"/>
  <c r="LJ16" i="69"/>
  <c r="LI16" i="69"/>
  <c r="LH16" i="69"/>
  <c r="LG16" i="69"/>
  <c r="LF16" i="69"/>
  <c r="LE16" i="69"/>
  <c r="LD16" i="69"/>
  <c r="LC16" i="69"/>
  <c r="LB16" i="69"/>
  <c r="LA16" i="69"/>
  <c r="KZ16" i="69"/>
  <c r="LK16" i="69" s="1"/>
  <c r="JZ16" i="69"/>
  <c r="JX16" i="69"/>
  <c r="JW16" i="69"/>
  <c r="JV16" i="69"/>
  <c r="JU16" i="69"/>
  <c r="JT16" i="69"/>
  <c r="JS16" i="69"/>
  <c r="JR16" i="69"/>
  <c r="JQ16" i="69"/>
  <c r="JP16" i="69"/>
  <c r="JO16" i="69"/>
  <c r="JN16" i="69"/>
  <c r="JY16" i="69" s="1"/>
  <c r="IN16" i="69"/>
  <c r="IL16" i="69"/>
  <c r="IK16" i="69"/>
  <c r="IJ16" i="69"/>
  <c r="II16" i="69"/>
  <c r="IH16" i="69"/>
  <c r="IG16" i="69"/>
  <c r="IF16" i="69"/>
  <c r="IE16" i="69"/>
  <c r="ID16" i="69"/>
  <c r="IC16" i="69"/>
  <c r="IB16" i="69"/>
  <c r="IA16" i="69"/>
  <c r="GY16" i="69"/>
  <c r="GW16" i="69"/>
  <c r="GV16" i="69"/>
  <c r="GU16" i="69"/>
  <c r="GT16" i="69"/>
  <c r="GS16" i="69"/>
  <c r="GR16" i="69"/>
  <c r="GQ16" i="69"/>
  <c r="GP16" i="69"/>
  <c r="GO16" i="69"/>
  <c r="GN16" i="69"/>
  <c r="GM16" i="69"/>
  <c r="GL16" i="69"/>
  <c r="FI16" i="69"/>
  <c r="FG16" i="69"/>
  <c r="FF16" i="69"/>
  <c r="FE16" i="69"/>
  <c r="FD16" i="69"/>
  <c r="FC16" i="69"/>
  <c r="FB16" i="69"/>
  <c r="FA16" i="69"/>
  <c r="EZ16" i="69"/>
  <c r="EY16" i="69"/>
  <c r="EX16" i="69"/>
  <c r="EW16" i="69"/>
  <c r="EV16" i="69"/>
  <c r="DT16" i="69"/>
  <c r="DR16" i="69"/>
  <c r="DQ16" i="69"/>
  <c r="DP16" i="69"/>
  <c r="DO16" i="69"/>
  <c r="DN16" i="69"/>
  <c r="DM16" i="69"/>
  <c r="DL16" i="69"/>
  <c r="DK16" i="69"/>
  <c r="DJ16" i="69"/>
  <c r="DI16" i="69"/>
  <c r="DH16" i="69"/>
  <c r="DG16" i="69"/>
  <c r="DS16" i="69" s="1"/>
  <c r="CD16" i="69"/>
  <c r="CB16" i="69"/>
  <c r="CA16" i="69"/>
  <c r="BZ16" i="69"/>
  <c r="BY16" i="69"/>
  <c r="BX16" i="69"/>
  <c r="BW16" i="69"/>
  <c r="BV16" i="69"/>
  <c r="BU16" i="69"/>
  <c r="BT16" i="69"/>
  <c r="BS16" i="69"/>
  <c r="BR16" i="69"/>
  <c r="BQ16" i="69"/>
  <c r="AN16" i="69"/>
  <c r="AL16" i="69"/>
  <c r="AK16" i="69"/>
  <c r="AJ16" i="69"/>
  <c r="AI16" i="69"/>
  <c r="AH16" i="69"/>
  <c r="AG16" i="69"/>
  <c r="AF16" i="69"/>
  <c r="AE16" i="69"/>
  <c r="AD16" i="69"/>
  <c r="AC16" i="69"/>
  <c r="AB16" i="69"/>
  <c r="AA16" i="69"/>
  <c r="LL15" i="69"/>
  <c r="LJ15" i="69"/>
  <c r="LI15" i="69"/>
  <c r="LH15" i="69"/>
  <c r="LG15" i="69"/>
  <c r="LF15" i="69"/>
  <c r="LE15" i="69"/>
  <c r="LD15" i="69"/>
  <c r="LC15" i="69"/>
  <c r="LB15" i="69"/>
  <c r="LA15" i="69"/>
  <c r="KZ15" i="69"/>
  <c r="JZ15" i="69"/>
  <c r="JX15" i="69"/>
  <c r="JW15" i="69"/>
  <c r="JV15" i="69"/>
  <c r="JU15" i="69"/>
  <c r="JT15" i="69"/>
  <c r="JS15" i="69"/>
  <c r="JR15" i="69"/>
  <c r="JQ15" i="69"/>
  <c r="JP15" i="69"/>
  <c r="JO15" i="69"/>
  <c r="JN15" i="69"/>
  <c r="IN15" i="69"/>
  <c r="IL15" i="69"/>
  <c r="IK15" i="69"/>
  <c r="IJ15" i="69"/>
  <c r="II15" i="69"/>
  <c r="IH15" i="69"/>
  <c r="IG15" i="69"/>
  <c r="IF15" i="69"/>
  <c r="IE15" i="69"/>
  <c r="ID15" i="69"/>
  <c r="IC15" i="69"/>
  <c r="IB15" i="69"/>
  <c r="IA15" i="69"/>
  <c r="GY15" i="69"/>
  <c r="GW15" i="69"/>
  <c r="GV15" i="69"/>
  <c r="GU15" i="69"/>
  <c r="GT15" i="69"/>
  <c r="GS15" i="69"/>
  <c r="GR15" i="69"/>
  <c r="GQ15" i="69"/>
  <c r="GP15" i="69"/>
  <c r="GO15" i="69"/>
  <c r="GN15" i="69"/>
  <c r="GM15" i="69"/>
  <c r="GL15" i="69"/>
  <c r="GX15" i="69" s="1"/>
  <c r="FI15" i="69"/>
  <c r="FG15" i="69"/>
  <c r="FF15" i="69"/>
  <c r="FE15" i="69"/>
  <c r="FD15" i="69"/>
  <c r="FC15" i="69"/>
  <c r="FB15" i="69"/>
  <c r="FA15" i="69"/>
  <c r="EZ15" i="69"/>
  <c r="EY15" i="69"/>
  <c r="EX15" i="69"/>
  <c r="EW15" i="69"/>
  <c r="EV15" i="69"/>
  <c r="DT15" i="69"/>
  <c r="DR15" i="69"/>
  <c r="DQ15" i="69"/>
  <c r="DP15" i="69"/>
  <c r="DO15" i="69"/>
  <c r="DN15" i="69"/>
  <c r="DM15" i="69"/>
  <c r="DL15" i="69"/>
  <c r="DK15" i="69"/>
  <c r="DJ15" i="69"/>
  <c r="DI15" i="69"/>
  <c r="DH15" i="69"/>
  <c r="DG15" i="69"/>
  <c r="CD15" i="69"/>
  <c r="CB15" i="69"/>
  <c r="CA15" i="69"/>
  <c r="BZ15" i="69"/>
  <c r="BY15" i="69"/>
  <c r="BX15" i="69"/>
  <c r="BW15" i="69"/>
  <c r="BV15" i="69"/>
  <c r="BU15" i="69"/>
  <c r="BT15" i="69"/>
  <c r="BS15" i="69"/>
  <c r="BR15" i="69"/>
  <c r="BQ15" i="69"/>
  <c r="AN15" i="69"/>
  <c r="AL15" i="69"/>
  <c r="AK15" i="69"/>
  <c r="AJ15" i="69"/>
  <c r="AI15" i="69"/>
  <c r="AH15" i="69"/>
  <c r="AG15" i="69"/>
  <c r="AF15" i="69"/>
  <c r="AE15" i="69"/>
  <c r="AD15" i="69"/>
  <c r="AC15" i="69"/>
  <c r="AB15" i="69"/>
  <c r="AA15" i="69"/>
  <c r="AM15" i="69" s="1"/>
  <c r="LL14" i="69"/>
  <c r="LJ14" i="69"/>
  <c r="LI14" i="69"/>
  <c r="LH14" i="69"/>
  <c r="LG14" i="69"/>
  <c r="LF14" i="69"/>
  <c r="LE14" i="69"/>
  <c r="LD14" i="69"/>
  <c r="LC14" i="69"/>
  <c r="LB14" i="69"/>
  <c r="LA14" i="69"/>
  <c r="KZ14" i="69"/>
  <c r="LK14" i="69" s="1"/>
  <c r="JZ14" i="69"/>
  <c r="JX14" i="69"/>
  <c r="JW14" i="69"/>
  <c r="JV14" i="69"/>
  <c r="JU14" i="69"/>
  <c r="JT14" i="69"/>
  <c r="JS14" i="69"/>
  <c r="JR14" i="69"/>
  <c r="JQ14" i="69"/>
  <c r="JP14" i="69"/>
  <c r="JO14" i="69"/>
  <c r="JN14" i="69"/>
  <c r="JY14" i="69" s="1"/>
  <c r="IN14" i="69"/>
  <c r="IL14" i="69"/>
  <c r="IK14" i="69"/>
  <c r="IJ14" i="69"/>
  <c r="II14" i="69"/>
  <c r="IH14" i="69"/>
  <c r="IG14" i="69"/>
  <c r="IF14" i="69"/>
  <c r="IE14" i="69"/>
  <c r="ID14" i="69"/>
  <c r="IC14" i="69"/>
  <c r="IB14" i="69"/>
  <c r="IA14" i="69"/>
  <c r="GY14" i="69"/>
  <c r="GW14" i="69"/>
  <c r="GV14" i="69"/>
  <c r="GU14" i="69"/>
  <c r="GT14" i="69"/>
  <c r="GS14" i="69"/>
  <c r="GR14" i="69"/>
  <c r="GQ14" i="69"/>
  <c r="GP14" i="69"/>
  <c r="GO14" i="69"/>
  <c r="GN14" i="69"/>
  <c r="GM14" i="69"/>
  <c r="GL14" i="69"/>
  <c r="FI14" i="69"/>
  <c r="FG14" i="69"/>
  <c r="FF14" i="69"/>
  <c r="FE14" i="69"/>
  <c r="FD14" i="69"/>
  <c r="FC14" i="69"/>
  <c r="FB14" i="69"/>
  <c r="FA14" i="69"/>
  <c r="EZ14" i="69"/>
  <c r="EY14" i="69"/>
  <c r="EX14" i="69"/>
  <c r="EW14" i="69"/>
  <c r="EV14" i="69"/>
  <c r="DT14" i="69"/>
  <c r="DR14" i="69"/>
  <c r="DQ14" i="69"/>
  <c r="DP14" i="69"/>
  <c r="DO14" i="69"/>
  <c r="DN14" i="69"/>
  <c r="DM14" i="69"/>
  <c r="DL14" i="69"/>
  <c r="DK14" i="69"/>
  <c r="DJ14" i="69"/>
  <c r="DI14" i="69"/>
  <c r="DH14" i="69"/>
  <c r="DG14" i="69"/>
  <c r="DS14" i="69" s="1"/>
  <c r="CD14" i="69"/>
  <c r="CB14" i="69"/>
  <c r="CA14" i="69"/>
  <c r="BZ14" i="69"/>
  <c r="BY14" i="69"/>
  <c r="BX14" i="69"/>
  <c r="BW14" i="69"/>
  <c r="BV14" i="69"/>
  <c r="BU14" i="69"/>
  <c r="BT14" i="69"/>
  <c r="BS14" i="69"/>
  <c r="BR14" i="69"/>
  <c r="BQ14" i="69"/>
  <c r="AN14" i="69"/>
  <c r="AL14" i="69"/>
  <c r="AK14" i="69"/>
  <c r="AJ14" i="69"/>
  <c r="AI14" i="69"/>
  <c r="AH14" i="69"/>
  <c r="AG14" i="69"/>
  <c r="AF14" i="69"/>
  <c r="AE14" i="69"/>
  <c r="AD14" i="69"/>
  <c r="AC14" i="69"/>
  <c r="AB14" i="69"/>
  <c r="AA14" i="69"/>
  <c r="LL13" i="69"/>
  <c r="LJ13" i="69"/>
  <c r="LI13" i="69"/>
  <c r="LH13" i="69"/>
  <c r="LG13" i="69"/>
  <c r="LF13" i="69"/>
  <c r="LE13" i="69"/>
  <c r="LD13" i="69"/>
  <c r="LC13" i="69"/>
  <c r="LB13" i="69"/>
  <c r="LA13" i="69"/>
  <c r="KZ13" i="69"/>
  <c r="JZ13" i="69"/>
  <c r="JX13" i="69"/>
  <c r="JW13" i="69"/>
  <c r="JV13" i="69"/>
  <c r="JU13" i="69"/>
  <c r="JT13" i="69"/>
  <c r="JS13" i="69"/>
  <c r="JR13" i="69"/>
  <c r="JQ13" i="69"/>
  <c r="JP13" i="69"/>
  <c r="JO13" i="69"/>
  <c r="JN13" i="69"/>
  <c r="IN13" i="69"/>
  <c r="IL13" i="69"/>
  <c r="IK13" i="69"/>
  <c r="IJ13" i="69"/>
  <c r="II13" i="69"/>
  <c r="IH13" i="69"/>
  <c r="IG13" i="69"/>
  <c r="IF13" i="69"/>
  <c r="IE13" i="69"/>
  <c r="ID13" i="69"/>
  <c r="IC13" i="69"/>
  <c r="IB13" i="69"/>
  <c r="IA13" i="69"/>
  <c r="GY13" i="69"/>
  <c r="GW13" i="69"/>
  <c r="GV13" i="69"/>
  <c r="GU13" i="69"/>
  <c r="GT13" i="69"/>
  <c r="GS13" i="69"/>
  <c r="GR13" i="69"/>
  <c r="GQ13" i="69"/>
  <c r="GP13" i="69"/>
  <c r="GO13" i="69"/>
  <c r="GN13" i="69"/>
  <c r="GM13" i="69"/>
  <c r="GL13" i="69"/>
  <c r="GX13" i="69" s="1"/>
  <c r="FI13" i="69"/>
  <c r="FG13" i="69"/>
  <c r="FF13" i="69"/>
  <c r="FE13" i="69"/>
  <c r="FD13" i="69"/>
  <c r="FC13" i="69"/>
  <c r="FB13" i="69"/>
  <c r="FA13" i="69"/>
  <c r="EZ13" i="69"/>
  <c r="EY13" i="69"/>
  <c r="EX13" i="69"/>
  <c r="EW13" i="69"/>
  <c r="EV13" i="69"/>
  <c r="DT13" i="69"/>
  <c r="DR13" i="69"/>
  <c r="DQ13" i="69"/>
  <c r="DP13" i="69"/>
  <c r="DO13" i="69"/>
  <c r="DN13" i="69"/>
  <c r="DM13" i="69"/>
  <c r="DL13" i="69"/>
  <c r="DK13" i="69"/>
  <c r="DJ13" i="69"/>
  <c r="DI13" i="69"/>
  <c r="DH13" i="69"/>
  <c r="DG13" i="69"/>
  <c r="CD13" i="69"/>
  <c r="CB13" i="69"/>
  <c r="CA13" i="69"/>
  <c r="BZ13" i="69"/>
  <c r="BY13" i="69"/>
  <c r="BX13" i="69"/>
  <c r="BW13" i="69"/>
  <c r="BV13" i="69"/>
  <c r="BU13" i="69"/>
  <c r="BT13" i="69"/>
  <c r="BS13" i="69"/>
  <c r="BR13" i="69"/>
  <c r="BQ13" i="69"/>
  <c r="AN13" i="69"/>
  <c r="AL13" i="69"/>
  <c r="AK13" i="69"/>
  <c r="AJ13" i="69"/>
  <c r="AI13" i="69"/>
  <c r="AH13" i="69"/>
  <c r="AG13" i="69"/>
  <c r="AF13" i="69"/>
  <c r="AE13" i="69"/>
  <c r="AD13" i="69"/>
  <c r="AC13" i="69"/>
  <c r="AB13" i="69"/>
  <c r="AA13" i="69"/>
  <c r="AM13" i="69" s="1"/>
  <c r="LL12" i="69"/>
  <c r="LJ12" i="69"/>
  <c r="LI12" i="69"/>
  <c r="LH12" i="69"/>
  <c r="LG12" i="69"/>
  <c r="LF12" i="69"/>
  <c r="LE12" i="69"/>
  <c r="LD12" i="69"/>
  <c r="LC12" i="69"/>
  <c r="LB12" i="69"/>
  <c r="LA12" i="69"/>
  <c r="KZ12" i="69"/>
  <c r="LK12" i="69" s="1"/>
  <c r="JZ12" i="69"/>
  <c r="JX12" i="69"/>
  <c r="JW12" i="69"/>
  <c r="JV12" i="69"/>
  <c r="JU12" i="69"/>
  <c r="JT12" i="69"/>
  <c r="JS12" i="69"/>
  <c r="JR12" i="69"/>
  <c r="JQ12" i="69"/>
  <c r="JP12" i="69"/>
  <c r="JO12" i="69"/>
  <c r="JN12" i="69"/>
  <c r="JY12" i="69" s="1"/>
  <c r="IN12" i="69"/>
  <c r="IL12" i="69"/>
  <c r="IK12" i="69"/>
  <c r="IJ12" i="69"/>
  <c r="II12" i="69"/>
  <c r="IH12" i="69"/>
  <c r="IG12" i="69"/>
  <c r="IF12" i="69"/>
  <c r="IE12" i="69"/>
  <c r="ID12" i="69"/>
  <c r="IC12" i="69"/>
  <c r="IB12" i="69"/>
  <c r="IA12" i="69"/>
  <c r="GY12" i="69"/>
  <c r="GW12" i="69"/>
  <c r="GV12" i="69"/>
  <c r="GU12" i="69"/>
  <c r="GT12" i="69"/>
  <c r="GS12" i="69"/>
  <c r="GR12" i="69"/>
  <c r="GQ12" i="69"/>
  <c r="GP12" i="69"/>
  <c r="GO12" i="69"/>
  <c r="GN12" i="69"/>
  <c r="GM12" i="69"/>
  <c r="GL12" i="69"/>
  <c r="FI12" i="69"/>
  <c r="FG12" i="69"/>
  <c r="FF12" i="69"/>
  <c r="FE12" i="69"/>
  <c r="FD12" i="69"/>
  <c r="FC12" i="69"/>
  <c r="FB12" i="69"/>
  <c r="FA12" i="69"/>
  <c r="EZ12" i="69"/>
  <c r="EY12" i="69"/>
  <c r="EX12" i="69"/>
  <c r="EW12" i="69"/>
  <c r="EV12" i="69"/>
  <c r="DT12" i="69"/>
  <c r="DR12" i="69"/>
  <c r="DQ12" i="69"/>
  <c r="DP12" i="69"/>
  <c r="DO12" i="69"/>
  <c r="DN12" i="69"/>
  <c r="DM12" i="69"/>
  <c r="DL12" i="69"/>
  <c r="DK12" i="69"/>
  <c r="DJ12" i="69"/>
  <c r="DI12" i="69"/>
  <c r="DH12" i="69"/>
  <c r="DG12" i="69"/>
  <c r="DS12" i="69" s="1"/>
  <c r="CD12" i="69"/>
  <c r="CB12" i="69"/>
  <c r="CA12" i="69"/>
  <c r="BZ12" i="69"/>
  <c r="BY12" i="69"/>
  <c r="BX12" i="69"/>
  <c r="BW12" i="69"/>
  <c r="BV12" i="69"/>
  <c r="BU12" i="69"/>
  <c r="BT12" i="69"/>
  <c r="BS12" i="69"/>
  <c r="BR12" i="69"/>
  <c r="BQ12" i="69"/>
  <c r="AN12" i="69"/>
  <c r="AL12" i="69"/>
  <c r="AK12" i="69"/>
  <c r="AJ12" i="69"/>
  <c r="AI12" i="69"/>
  <c r="AH12" i="69"/>
  <c r="AG12" i="69"/>
  <c r="AF12" i="69"/>
  <c r="AE12" i="69"/>
  <c r="AD12" i="69"/>
  <c r="AC12" i="69"/>
  <c r="AB12" i="69"/>
  <c r="AA12" i="69"/>
  <c r="LL11" i="69"/>
  <c r="LJ11" i="69"/>
  <c r="LI11" i="69"/>
  <c r="LH11" i="69"/>
  <c r="LG11" i="69"/>
  <c r="LF11" i="69"/>
  <c r="LE11" i="69"/>
  <c r="LD11" i="69"/>
  <c r="LC11" i="69"/>
  <c r="LB11" i="69"/>
  <c r="LA11" i="69"/>
  <c r="KZ11" i="69"/>
  <c r="JZ11" i="69"/>
  <c r="JX11" i="69"/>
  <c r="JW11" i="69"/>
  <c r="JV11" i="69"/>
  <c r="JU11" i="69"/>
  <c r="JT11" i="69"/>
  <c r="JS11" i="69"/>
  <c r="JR11" i="69"/>
  <c r="JQ11" i="69"/>
  <c r="JP11" i="69"/>
  <c r="JO11" i="69"/>
  <c r="JN11" i="69"/>
  <c r="IN11" i="69"/>
  <c r="IL11" i="69"/>
  <c r="IK11" i="69"/>
  <c r="IJ11" i="69"/>
  <c r="II11" i="69"/>
  <c r="IH11" i="69"/>
  <c r="IG11" i="69"/>
  <c r="IF11" i="69"/>
  <c r="IE11" i="69"/>
  <c r="ID11" i="69"/>
  <c r="IC11" i="69"/>
  <c r="IB11" i="69"/>
  <c r="IA11" i="69"/>
  <c r="GY11" i="69"/>
  <c r="GW11" i="69"/>
  <c r="GV11" i="69"/>
  <c r="GU11" i="69"/>
  <c r="GT11" i="69"/>
  <c r="GS11" i="69"/>
  <c r="GR11" i="69"/>
  <c r="GQ11" i="69"/>
  <c r="GP11" i="69"/>
  <c r="GO11" i="69"/>
  <c r="GN11" i="69"/>
  <c r="GM11" i="69"/>
  <c r="GL11" i="69"/>
  <c r="GX11" i="69" s="1"/>
  <c r="FI11" i="69"/>
  <c r="FG11" i="69"/>
  <c r="FF11" i="69"/>
  <c r="FE11" i="69"/>
  <c r="FD11" i="69"/>
  <c r="FC11" i="69"/>
  <c r="FB11" i="69"/>
  <c r="FA11" i="69"/>
  <c r="EZ11" i="69"/>
  <c r="EY11" i="69"/>
  <c r="EX11" i="69"/>
  <c r="EW11" i="69"/>
  <c r="EV11" i="69"/>
  <c r="DT11" i="69"/>
  <c r="DR11" i="69"/>
  <c r="DQ11" i="69"/>
  <c r="DP11" i="69"/>
  <c r="DO11" i="69"/>
  <c r="DN11" i="69"/>
  <c r="DM11" i="69"/>
  <c r="DL11" i="69"/>
  <c r="DK11" i="69"/>
  <c r="DJ11" i="69"/>
  <c r="DI11" i="69"/>
  <c r="DH11" i="69"/>
  <c r="DG11" i="69"/>
  <c r="CD11" i="69"/>
  <c r="CB11" i="69"/>
  <c r="CA11" i="69"/>
  <c r="BZ11" i="69"/>
  <c r="BY11" i="69"/>
  <c r="BX11" i="69"/>
  <c r="BW11" i="69"/>
  <c r="BV11" i="69"/>
  <c r="BU11" i="69"/>
  <c r="BT11" i="69"/>
  <c r="BS11" i="69"/>
  <c r="BR11" i="69"/>
  <c r="BQ11" i="69"/>
  <c r="AN11" i="69"/>
  <c r="AL11" i="69"/>
  <c r="AK11" i="69"/>
  <c r="AJ11" i="69"/>
  <c r="AI11" i="69"/>
  <c r="AH11" i="69"/>
  <c r="AG11" i="69"/>
  <c r="AF11" i="69"/>
  <c r="AE11" i="69"/>
  <c r="AD11" i="69"/>
  <c r="AC11" i="69"/>
  <c r="AB11" i="69"/>
  <c r="AA11" i="69"/>
  <c r="AM11" i="69" s="1"/>
  <c r="LL10" i="69"/>
  <c r="LJ10" i="69"/>
  <c r="LI10" i="69"/>
  <c r="LH10" i="69"/>
  <c r="LG10" i="69"/>
  <c r="LF10" i="69"/>
  <c r="LE10" i="69"/>
  <c r="LD10" i="69"/>
  <c r="LC10" i="69"/>
  <c r="LB10" i="69"/>
  <c r="LA10" i="69"/>
  <c r="KZ10" i="69"/>
  <c r="LK10" i="69" s="1"/>
  <c r="JZ10" i="69"/>
  <c r="JX10" i="69"/>
  <c r="JW10" i="69"/>
  <c r="JV10" i="69"/>
  <c r="JU10" i="69"/>
  <c r="JT10" i="69"/>
  <c r="JS10" i="69"/>
  <c r="JR10" i="69"/>
  <c r="JQ10" i="69"/>
  <c r="JP10" i="69"/>
  <c r="JO10" i="69"/>
  <c r="JN10" i="69"/>
  <c r="JY10" i="69" s="1"/>
  <c r="IN10" i="69"/>
  <c r="IL10" i="69"/>
  <c r="IK10" i="69"/>
  <c r="IJ10" i="69"/>
  <c r="II10" i="69"/>
  <c r="IH10" i="69"/>
  <c r="IG10" i="69"/>
  <c r="IF10" i="69"/>
  <c r="IE10" i="69"/>
  <c r="ID10" i="69"/>
  <c r="IC10" i="69"/>
  <c r="IB10" i="69"/>
  <c r="IA10" i="69"/>
  <c r="GY10" i="69"/>
  <c r="GW10" i="69"/>
  <c r="GV10" i="69"/>
  <c r="GU10" i="69"/>
  <c r="GT10" i="69"/>
  <c r="GS10" i="69"/>
  <c r="GR10" i="69"/>
  <c r="GQ10" i="69"/>
  <c r="GP10" i="69"/>
  <c r="GO10" i="69"/>
  <c r="GN10" i="69"/>
  <c r="GM10" i="69"/>
  <c r="GL10" i="69"/>
  <c r="FI10" i="69"/>
  <c r="FG10" i="69"/>
  <c r="FF10" i="69"/>
  <c r="FE10" i="69"/>
  <c r="FD10" i="69"/>
  <c r="FC10" i="69"/>
  <c r="FB10" i="69"/>
  <c r="FA10" i="69"/>
  <c r="EZ10" i="69"/>
  <c r="EY10" i="69"/>
  <c r="EX10" i="69"/>
  <c r="EW10" i="69"/>
  <c r="EV10" i="69"/>
  <c r="DT10" i="69"/>
  <c r="DR10" i="69"/>
  <c r="DQ10" i="69"/>
  <c r="DP10" i="69"/>
  <c r="DO10" i="69"/>
  <c r="DN10" i="69"/>
  <c r="DM10" i="69"/>
  <c r="DL10" i="69"/>
  <c r="DK10" i="69"/>
  <c r="DJ10" i="69"/>
  <c r="DI10" i="69"/>
  <c r="DH10" i="69"/>
  <c r="DG10" i="69"/>
  <c r="DS10" i="69" s="1"/>
  <c r="CD10" i="69"/>
  <c r="CB10" i="69"/>
  <c r="CA10" i="69"/>
  <c r="BZ10" i="69"/>
  <c r="BY10" i="69"/>
  <c r="BX10" i="69"/>
  <c r="BW10" i="69"/>
  <c r="BV10" i="69"/>
  <c r="BU10" i="69"/>
  <c r="BT10" i="69"/>
  <c r="BS10" i="69"/>
  <c r="BR10" i="69"/>
  <c r="BQ10" i="69"/>
  <c r="AN10" i="69"/>
  <c r="AL10" i="69"/>
  <c r="AK10" i="69"/>
  <c r="AJ10" i="69"/>
  <c r="AI10" i="69"/>
  <c r="AH10" i="69"/>
  <c r="AG10" i="69"/>
  <c r="AF10" i="69"/>
  <c r="AE10" i="69"/>
  <c r="AD10" i="69"/>
  <c r="AC10" i="69"/>
  <c r="AB10" i="69"/>
  <c r="AA10" i="69"/>
  <c r="LL9" i="69"/>
  <c r="LJ9" i="69"/>
  <c r="LI9" i="69"/>
  <c r="LH9" i="69"/>
  <c r="LG9" i="69"/>
  <c r="LF9" i="69"/>
  <c r="LE9" i="69"/>
  <c r="LD9" i="69"/>
  <c r="LC9" i="69"/>
  <c r="LB9" i="69"/>
  <c r="LA9" i="69"/>
  <c r="KZ9" i="69"/>
  <c r="JZ9" i="69"/>
  <c r="JX9" i="69"/>
  <c r="JW9" i="69"/>
  <c r="JV9" i="69"/>
  <c r="JU9" i="69"/>
  <c r="JT9" i="69"/>
  <c r="JS9" i="69"/>
  <c r="JR9" i="69"/>
  <c r="JQ9" i="69"/>
  <c r="JP9" i="69"/>
  <c r="JO9" i="69"/>
  <c r="JN9" i="69"/>
  <c r="IN9" i="69"/>
  <c r="IL9" i="69"/>
  <c r="IK9" i="69"/>
  <c r="IJ9" i="69"/>
  <c r="II9" i="69"/>
  <c r="IH9" i="69"/>
  <c r="IG9" i="69"/>
  <c r="IF9" i="69"/>
  <c r="IE9" i="69"/>
  <c r="ID9" i="69"/>
  <c r="IC9" i="69"/>
  <c r="IB9" i="69"/>
  <c r="IA9" i="69"/>
  <c r="GY9" i="69"/>
  <c r="GW9" i="69"/>
  <c r="GV9" i="69"/>
  <c r="GU9" i="69"/>
  <c r="GT9" i="69"/>
  <c r="GS9" i="69"/>
  <c r="GR9" i="69"/>
  <c r="GQ9" i="69"/>
  <c r="GP9" i="69"/>
  <c r="GO9" i="69"/>
  <c r="GN9" i="69"/>
  <c r="GM9" i="69"/>
  <c r="GL9" i="69"/>
  <c r="GX9" i="69" s="1"/>
  <c r="FI9" i="69"/>
  <c r="FG9" i="69"/>
  <c r="FF9" i="69"/>
  <c r="FE9" i="69"/>
  <c r="FD9" i="69"/>
  <c r="FC9" i="69"/>
  <c r="FB9" i="69"/>
  <c r="FA9" i="69"/>
  <c r="EZ9" i="69"/>
  <c r="EY9" i="69"/>
  <c r="EX9" i="69"/>
  <c r="EW9" i="69"/>
  <c r="EV9" i="69"/>
  <c r="DT9" i="69"/>
  <c r="DR9" i="69"/>
  <c r="DQ9" i="69"/>
  <c r="DP9" i="69"/>
  <c r="DO9" i="69"/>
  <c r="DN9" i="69"/>
  <c r="DM9" i="69"/>
  <c r="DL9" i="69"/>
  <c r="DK9" i="69"/>
  <c r="DJ9" i="69"/>
  <c r="DI9" i="69"/>
  <c r="DH9" i="69"/>
  <c r="DG9" i="69"/>
  <c r="CD9" i="69"/>
  <c r="CB9" i="69"/>
  <c r="CA9" i="69"/>
  <c r="BZ9" i="69"/>
  <c r="BY9" i="69"/>
  <c r="BX9" i="69"/>
  <c r="BW9" i="69"/>
  <c r="BV9" i="69"/>
  <c r="BU9" i="69"/>
  <c r="BT9" i="69"/>
  <c r="BS9" i="69"/>
  <c r="BR9" i="69"/>
  <c r="BQ9" i="69"/>
  <c r="AN9" i="69"/>
  <c r="AL9" i="69"/>
  <c r="AK9" i="69"/>
  <c r="AJ9" i="69"/>
  <c r="AI9" i="69"/>
  <c r="AH9" i="69"/>
  <c r="AG9" i="69"/>
  <c r="AF9" i="69"/>
  <c r="AE9" i="69"/>
  <c r="AD9" i="69"/>
  <c r="AC9" i="69"/>
  <c r="AB9" i="69"/>
  <c r="AA9" i="69"/>
  <c r="AM9" i="69" s="1"/>
  <c r="LL8" i="69"/>
  <c r="LJ8" i="69"/>
  <c r="LI8" i="69"/>
  <c r="LH8" i="69"/>
  <c r="LG8" i="69"/>
  <c r="LF8" i="69"/>
  <c r="LE8" i="69"/>
  <c r="LD8" i="69"/>
  <c r="LC8" i="69"/>
  <c r="LB8" i="69"/>
  <c r="LA8" i="69"/>
  <c r="KZ8" i="69"/>
  <c r="LK8" i="69" s="1"/>
  <c r="JZ8" i="69"/>
  <c r="JX8" i="69"/>
  <c r="JW8" i="69"/>
  <c r="JV8" i="69"/>
  <c r="JU8" i="69"/>
  <c r="JT8" i="69"/>
  <c r="JS8" i="69"/>
  <c r="JR8" i="69"/>
  <c r="JQ8" i="69"/>
  <c r="JP8" i="69"/>
  <c r="JO8" i="69"/>
  <c r="JN8" i="69"/>
  <c r="JY8" i="69" s="1"/>
  <c r="IN8" i="69"/>
  <c r="IL8" i="69"/>
  <c r="IK8" i="69"/>
  <c r="IJ8" i="69"/>
  <c r="II8" i="69"/>
  <c r="IH8" i="69"/>
  <c r="IG8" i="69"/>
  <c r="IF8" i="69"/>
  <c r="IE8" i="69"/>
  <c r="ID8" i="69"/>
  <c r="IC8" i="69"/>
  <c r="IB8" i="69"/>
  <c r="IA8" i="69"/>
  <c r="GY8" i="69"/>
  <c r="GW8" i="69"/>
  <c r="GV8" i="69"/>
  <c r="GU8" i="69"/>
  <c r="GT8" i="69"/>
  <c r="GS8" i="69"/>
  <c r="GR8" i="69"/>
  <c r="GQ8" i="69"/>
  <c r="GP8" i="69"/>
  <c r="GO8" i="69"/>
  <c r="GN8" i="69"/>
  <c r="GM8" i="69"/>
  <c r="GL8" i="69"/>
  <c r="FI8" i="69"/>
  <c r="FG8" i="69"/>
  <c r="FF8" i="69"/>
  <c r="FE8" i="69"/>
  <c r="FD8" i="69"/>
  <c r="FC8" i="69"/>
  <c r="FB8" i="69"/>
  <c r="FA8" i="69"/>
  <c r="EZ8" i="69"/>
  <c r="EY8" i="69"/>
  <c r="EX8" i="69"/>
  <c r="EW8" i="69"/>
  <c r="EV8" i="69"/>
  <c r="DT8" i="69"/>
  <c r="DR8" i="69"/>
  <c r="DQ8" i="69"/>
  <c r="DP8" i="69"/>
  <c r="DO8" i="69"/>
  <c r="DN8" i="69"/>
  <c r="DM8" i="69"/>
  <c r="DL8" i="69"/>
  <c r="DK8" i="69"/>
  <c r="DJ8" i="69"/>
  <c r="DI8" i="69"/>
  <c r="DH8" i="69"/>
  <c r="DG8" i="69"/>
  <c r="DS8" i="69" s="1"/>
  <c r="CD8" i="69"/>
  <c r="CB8" i="69"/>
  <c r="CA8" i="69"/>
  <c r="BZ8" i="69"/>
  <c r="BY8" i="69"/>
  <c r="BX8" i="69"/>
  <c r="BW8" i="69"/>
  <c r="BV8" i="69"/>
  <c r="BU8" i="69"/>
  <c r="BT8" i="69"/>
  <c r="BS8" i="69"/>
  <c r="BR8" i="69"/>
  <c r="BQ8" i="69"/>
  <c r="AN8" i="69"/>
  <c r="AL8" i="69"/>
  <c r="AK8" i="69"/>
  <c r="AJ8" i="69"/>
  <c r="AI8" i="69"/>
  <c r="AH8" i="69"/>
  <c r="AG8" i="69"/>
  <c r="AF8" i="69"/>
  <c r="AE8" i="69"/>
  <c r="AD8" i="69"/>
  <c r="AC8" i="69"/>
  <c r="AB8" i="69"/>
  <c r="AA8" i="69"/>
  <c r="LL7" i="69"/>
  <c r="LJ7" i="69"/>
  <c r="LI7" i="69"/>
  <c r="LH7" i="69"/>
  <c r="LG7" i="69"/>
  <c r="LF7" i="69"/>
  <c r="LE7" i="69"/>
  <c r="LD7" i="69"/>
  <c r="LC7" i="69"/>
  <c r="LB7" i="69"/>
  <c r="LA7" i="69"/>
  <c r="KZ7" i="69"/>
  <c r="JZ7" i="69"/>
  <c r="JX7" i="69"/>
  <c r="JW7" i="69"/>
  <c r="JV7" i="69"/>
  <c r="JU7" i="69"/>
  <c r="JT7" i="69"/>
  <c r="JS7" i="69"/>
  <c r="JR7" i="69"/>
  <c r="JQ7" i="69"/>
  <c r="JP7" i="69"/>
  <c r="JO7" i="69"/>
  <c r="JN7" i="69"/>
  <c r="IN7" i="69"/>
  <c r="IL7" i="69"/>
  <c r="IK7" i="69"/>
  <c r="IJ7" i="69"/>
  <c r="II7" i="69"/>
  <c r="IH7" i="69"/>
  <c r="IG7" i="69"/>
  <c r="IF7" i="69"/>
  <c r="IE7" i="69"/>
  <c r="ID7" i="69"/>
  <c r="IC7" i="69"/>
  <c r="IB7" i="69"/>
  <c r="IA7" i="69"/>
  <c r="GY7" i="69"/>
  <c r="GW7" i="69"/>
  <c r="GV7" i="69"/>
  <c r="GU7" i="69"/>
  <c r="GT7" i="69"/>
  <c r="GS7" i="69"/>
  <c r="GR7" i="69"/>
  <c r="GQ7" i="69"/>
  <c r="GP7" i="69"/>
  <c r="GO7" i="69"/>
  <c r="GN7" i="69"/>
  <c r="GM7" i="69"/>
  <c r="GL7" i="69"/>
  <c r="GX7" i="69" s="1"/>
  <c r="FI7" i="69"/>
  <c r="FG7" i="69"/>
  <c r="FF7" i="69"/>
  <c r="FE7" i="69"/>
  <c r="FD7" i="69"/>
  <c r="FC7" i="69"/>
  <c r="FB7" i="69"/>
  <c r="FA7" i="69"/>
  <c r="EZ7" i="69"/>
  <c r="EY7" i="69"/>
  <c r="EX7" i="69"/>
  <c r="EW7" i="69"/>
  <c r="EV7" i="69"/>
  <c r="DT7" i="69"/>
  <c r="DR7" i="69"/>
  <c r="DQ7" i="69"/>
  <c r="DP7" i="69"/>
  <c r="DO7" i="69"/>
  <c r="DN7" i="69"/>
  <c r="DM7" i="69"/>
  <c r="DL7" i="69"/>
  <c r="DK7" i="69"/>
  <c r="DJ7" i="69"/>
  <c r="DI7" i="69"/>
  <c r="DH7" i="69"/>
  <c r="DG7" i="69"/>
  <c r="CD7" i="69"/>
  <c r="CB7" i="69"/>
  <c r="CA7" i="69"/>
  <c r="BZ7" i="69"/>
  <c r="BY7" i="69"/>
  <c r="BX7" i="69"/>
  <c r="BW7" i="69"/>
  <c r="BV7" i="69"/>
  <c r="BU7" i="69"/>
  <c r="BT7" i="69"/>
  <c r="BS7" i="69"/>
  <c r="BR7" i="69"/>
  <c r="BQ7" i="69"/>
  <c r="AN7" i="69"/>
  <c r="AL7" i="69"/>
  <c r="AK7" i="69"/>
  <c r="AJ7" i="69"/>
  <c r="AI7" i="69"/>
  <c r="AH7" i="69"/>
  <c r="AG7" i="69"/>
  <c r="AF7" i="69"/>
  <c r="AE7" i="69"/>
  <c r="AD7" i="69"/>
  <c r="AC7" i="69"/>
  <c r="AB7" i="69"/>
  <c r="AA7" i="69"/>
  <c r="AM7" i="69" s="1"/>
  <c r="LL6" i="69"/>
  <c r="LJ6" i="69"/>
  <c r="LI6" i="69"/>
  <c r="LH6" i="69"/>
  <c r="LG6" i="69"/>
  <c r="LF6" i="69"/>
  <c r="LE6" i="69"/>
  <c r="LD6" i="69"/>
  <c r="LC6" i="69"/>
  <c r="LB6" i="69"/>
  <c r="LA6" i="69"/>
  <c r="KZ6" i="69"/>
  <c r="LK6" i="69" s="1"/>
  <c r="JZ6" i="69"/>
  <c r="JX6" i="69"/>
  <c r="JW6" i="69"/>
  <c r="JV6" i="69"/>
  <c r="JU6" i="69"/>
  <c r="JT6" i="69"/>
  <c r="JS6" i="69"/>
  <c r="JR6" i="69"/>
  <c r="JQ6" i="69"/>
  <c r="JP6" i="69"/>
  <c r="JO6" i="69"/>
  <c r="JN6" i="69"/>
  <c r="JY6" i="69" s="1"/>
  <c r="IN6" i="69"/>
  <c r="IL6" i="69"/>
  <c r="IK6" i="69"/>
  <c r="IJ6" i="69"/>
  <c r="II6" i="69"/>
  <c r="IH6" i="69"/>
  <c r="IG6" i="69"/>
  <c r="IF6" i="69"/>
  <c r="IE6" i="69"/>
  <c r="ID6" i="69"/>
  <c r="IC6" i="69"/>
  <c r="IB6" i="69"/>
  <c r="IA6" i="69"/>
  <c r="GY6" i="69"/>
  <c r="GW6" i="69"/>
  <c r="GV6" i="69"/>
  <c r="GU6" i="69"/>
  <c r="GT6" i="69"/>
  <c r="GS6" i="69"/>
  <c r="GR6" i="69"/>
  <c r="GQ6" i="69"/>
  <c r="GP6" i="69"/>
  <c r="GO6" i="69"/>
  <c r="GN6" i="69"/>
  <c r="GM6" i="69"/>
  <c r="GL6" i="69"/>
  <c r="FI6" i="69"/>
  <c r="FG6" i="69"/>
  <c r="FF6" i="69"/>
  <c r="FE6" i="69"/>
  <c r="FD6" i="69"/>
  <c r="FC6" i="69"/>
  <c r="FB6" i="69"/>
  <c r="FA6" i="69"/>
  <c r="EZ6" i="69"/>
  <c r="EY6" i="69"/>
  <c r="EX6" i="69"/>
  <c r="EW6" i="69"/>
  <c r="EV6" i="69"/>
  <c r="DT6" i="69"/>
  <c r="DR6" i="69"/>
  <c r="DQ6" i="69"/>
  <c r="DP6" i="69"/>
  <c r="DO6" i="69"/>
  <c r="DN6" i="69"/>
  <c r="DM6" i="69"/>
  <c r="DL6" i="69"/>
  <c r="DK6" i="69"/>
  <c r="DJ6" i="69"/>
  <c r="DI6" i="69"/>
  <c r="DH6" i="69"/>
  <c r="DG6" i="69"/>
  <c r="DS6" i="69" s="1"/>
  <c r="CD6" i="69"/>
  <c r="CB6" i="69"/>
  <c r="CA6" i="69"/>
  <c r="BZ6" i="69"/>
  <c r="BY6" i="69"/>
  <c r="BX6" i="69"/>
  <c r="BW6" i="69"/>
  <c r="BV6" i="69"/>
  <c r="BU6" i="69"/>
  <c r="BT6" i="69"/>
  <c r="BS6" i="69"/>
  <c r="BR6" i="69"/>
  <c r="BQ6" i="69"/>
  <c r="AN6" i="69"/>
  <c r="AL6" i="69"/>
  <c r="AK6" i="69"/>
  <c r="AJ6" i="69"/>
  <c r="AI6" i="69"/>
  <c r="AH6" i="69"/>
  <c r="AG6" i="69"/>
  <c r="AF6" i="69"/>
  <c r="AE6" i="69"/>
  <c r="AD6" i="69"/>
  <c r="AC6" i="69"/>
  <c r="AB6" i="69"/>
  <c r="AA6" i="69"/>
  <c r="LL5" i="69"/>
  <c r="LJ5" i="69"/>
  <c r="LI5" i="69"/>
  <c r="LI62" i="69" s="1"/>
  <c r="LH5" i="69"/>
  <c r="LG5" i="69"/>
  <c r="LF5" i="69"/>
  <c r="LE5" i="69"/>
  <c r="LE62" i="69" s="1"/>
  <c r="LD5" i="69"/>
  <c r="LC5" i="69"/>
  <c r="LB5" i="69"/>
  <c r="LA5" i="69"/>
  <c r="LA62" i="69" s="1"/>
  <c r="KZ5" i="69"/>
  <c r="JZ5" i="69"/>
  <c r="JX5" i="69"/>
  <c r="JW5" i="69"/>
  <c r="JV5" i="69"/>
  <c r="JU5" i="69"/>
  <c r="JT5" i="69"/>
  <c r="JS5" i="69"/>
  <c r="JS62" i="69" s="1"/>
  <c r="JR5" i="69"/>
  <c r="JQ5" i="69"/>
  <c r="JP5" i="69"/>
  <c r="JO5" i="69"/>
  <c r="JO62" i="69" s="1"/>
  <c r="JN5" i="69"/>
  <c r="IN5" i="69"/>
  <c r="IL5" i="69"/>
  <c r="IK5" i="69"/>
  <c r="IJ5" i="69"/>
  <c r="II5" i="69"/>
  <c r="IH5" i="69"/>
  <c r="IG5" i="69"/>
  <c r="IF5" i="69"/>
  <c r="IE5" i="69"/>
  <c r="ID5" i="69"/>
  <c r="IC5" i="69"/>
  <c r="IB5" i="69"/>
  <c r="IA5" i="69"/>
  <c r="GY5" i="69"/>
  <c r="GY61" i="69" s="1"/>
  <c r="GW5" i="69"/>
  <c r="GV5" i="69"/>
  <c r="GU5" i="69"/>
  <c r="GT5" i="69"/>
  <c r="GS5" i="69"/>
  <c r="GR5" i="69"/>
  <c r="GQ5" i="69"/>
  <c r="GP5" i="69"/>
  <c r="GO5" i="69"/>
  <c r="GN5" i="69"/>
  <c r="GM5" i="69"/>
  <c r="GL5" i="69"/>
  <c r="FI5" i="69"/>
  <c r="FG5" i="69"/>
  <c r="FF5" i="69"/>
  <c r="FE5" i="69"/>
  <c r="FD5" i="69"/>
  <c r="FC5" i="69"/>
  <c r="FB5" i="69"/>
  <c r="FA5" i="69"/>
  <c r="EZ5" i="69"/>
  <c r="EY5" i="69"/>
  <c r="EX5" i="69"/>
  <c r="EW5" i="69"/>
  <c r="EV5" i="69"/>
  <c r="DT5" i="69"/>
  <c r="DR5" i="69"/>
  <c r="DQ5" i="69"/>
  <c r="DP5" i="69"/>
  <c r="DO5" i="69"/>
  <c r="DN5" i="69"/>
  <c r="DM5" i="69"/>
  <c r="DL5" i="69"/>
  <c r="DK5" i="69"/>
  <c r="DJ5" i="69"/>
  <c r="DI5" i="69"/>
  <c r="DH5" i="69"/>
  <c r="DG5" i="69"/>
  <c r="CD5" i="69"/>
  <c r="CB5" i="69"/>
  <c r="CA5" i="69"/>
  <c r="CA62" i="69" s="1"/>
  <c r="BZ5" i="69"/>
  <c r="BY5" i="69"/>
  <c r="BX5" i="69"/>
  <c r="BW5" i="69"/>
  <c r="BW62" i="69" s="1"/>
  <c r="BV5" i="69"/>
  <c r="BU5" i="69"/>
  <c r="BT5" i="69"/>
  <c r="BS5" i="69"/>
  <c r="BS62" i="69" s="1"/>
  <c r="BR5" i="69"/>
  <c r="BQ5" i="69"/>
  <c r="AN5" i="69"/>
  <c r="AN61" i="69" s="1"/>
  <c r="AL5" i="69"/>
  <c r="AK5" i="69"/>
  <c r="AJ5" i="69"/>
  <c r="AI5" i="69"/>
  <c r="AH5" i="69"/>
  <c r="AG5" i="69"/>
  <c r="AF5" i="69"/>
  <c r="AE5" i="69"/>
  <c r="AD5" i="69"/>
  <c r="AC5" i="69"/>
  <c r="AB5" i="69"/>
  <c r="AA5" i="69"/>
  <c r="LJ4" i="69"/>
  <c r="LI4" i="69"/>
  <c r="LH4" i="69"/>
  <c r="LG4" i="69"/>
  <c r="LF4" i="69"/>
  <c r="LE4" i="69"/>
  <c r="LD4" i="69"/>
  <c r="LC4" i="69"/>
  <c r="LB4" i="69"/>
  <c r="LA4" i="69"/>
  <c r="KZ4" i="69"/>
  <c r="JX4" i="69"/>
  <c r="JW4" i="69"/>
  <c r="JV4" i="69"/>
  <c r="JU4" i="69"/>
  <c r="JT4" i="69"/>
  <c r="JS4" i="69"/>
  <c r="JR4" i="69"/>
  <c r="JQ4" i="69"/>
  <c r="JP4" i="69"/>
  <c r="JO4" i="69"/>
  <c r="JN4" i="69"/>
  <c r="FO2" i="69"/>
  <c r="IS2" i="69" s="1"/>
  <c r="KE2" i="69" s="1"/>
  <c r="AT2" i="69"/>
  <c r="CJ2" i="69" s="1"/>
  <c r="KY65" i="68"/>
  <c r="KY66" i="68" s="1"/>
  <c r="KY68" i="68" s="1"/>
  <c r="KW65" i="68"/>
  <c r="KW66" i="68" s="1"/>
  <c r="KW68" i="68" s="1"/>
  <c r="KU65" i="68"/>
  <c r="KU66" i="68" s="1"/>
  <c r="KU68" i="68" s="1"/>
  <c r="KS65" i="68"/>
  <c r="KS66" i="68" s="1"/>
  <c r="KS68" i="68" s="1"/>
  <c r="KQ65" i="68"/>
  <c r="KQ66" i="68" s="1"/>
  <c r="KQ68" i="68" s="1"/>
  <c r="KO65" i="68"/>
  <c r="KO66" i="68" s="1"/>
  <c r="KO68" i="68" s="1"/>
  <c r="KM65" i="68"/>
  <c r="KM66" i="68" s="1"/>
  <c r="KM68" i="68" s="1"/>
  <c r="KK65" i="68"/>
  <c r="KK66" i="68" s="1"/>
  <c r="KK68" i="68" s="1"/>
  <c r="KI65" i="68"/>
  <c r="KI66" i="68" s="1"/>
  <c r="KI68" i="68" s="1"/>
  <c r="KG65" i="68"/>
  <c r="KG66" i="68" s="1"/>
  <c r="KG68" i="68" s="1"/>
  <c r="KE65" i="68"/>
  <c r="KE66" i="68" s="1"/>
  <c r="KE68" i="68" s="1"/>
  <c r="JM65" i="68"/>
  <c r="JM66" i="68" s="1"/>
  <c r="JM68" i="68" s="1"/>
  <c r="JK65" i="68"/>
  <c r="JK66" i="68" s="1"/>
  <c r="JK68" i="68" s="1"/>
  <c r="JI65" i="68"/>
  <c r="JI66" i="68" s="1"/>
  <c r="JI68" i="68" s="1"/>
  <c r="JG65" i="68"/>
  <c r="JG66" i="68" s="1"/>
  <c r="JG68" i="68" s="1"/>
  <c r="JE65" i="68"/>
  <c r="JE66" i="68" s="1"/>
  <c r="JE68" i="68" s="1"/>
  <c r="JC65" i="68"/>
  <c r="JC66" i="68" s="1"/>
  <c r="JC68" i="68" s="1"/>
  <c r="JA65" i="68"/>
  <c r="JA66" i="68" s="1"/>
  <c r="JA68" i="68" s="1"/>
  <c r="IY65" i="68"/>
  <c r="IY66" i="68" s="1"/>
  <c r="IY68" i="68" s="1"/>
  <c r="IW65" i="68"/>
  <c r="IW66" i="68" s="1"/>
  <c r="IW68" i="68" s="1"/>
  <c r="IU65" i="68"/>
  <c r="IU66" i="68" s="1"/>
  <c r="IU68" i="68" s="1"/>
  <c r="IS65" i="68"/>
  <c r="IS66" i="68" s="1"/>
  <c r="IS68" i="68" s="1"/>
  <c r="HZ65" i="68"/>
  <c r="HZ66" i="68" s="1"/>
  <c r="HZ68" i="68" s="1"/>
  <c r="HX65" i="68"/>
  <c r="HX66" i="68" s="1"/>
  <c r="HX68" i="68" s="1"/>
  <c r="HV65" i="68"/>
  <c r="HV66" i="68" s="1"/>
  <c r="HV68" i="68" s="1"/>
  <c r="HT65" i="68"/>
  <c r="HT66" i="68" s="1"/>
  <c r="HT68" i="68" s="1"/>
  <c r="HR65" i="68"/>
  <c r="HR66" i="68" s="1"/>
  <c r="HR68" i="68" s="1"/>
  <c r="HP65" i="68"/>
  <c r="HP66" i="68" s="1"/>
  <c r="HP68" i="68" s="1"/>
  <c r="HN65" i="68"/>
  <c r="HN66" i="68" s="1"/>
  <c r="HN68" i="68" s="1"/>
  <c r="HL65" i="68"/>
  <c r="HL66" i="68" s="1"/>
  <c r="HL68" i="68" s="1"/>
  <c r="HJ65" i="68"/>
  <c r="HJ66" i="68" s="1"/>
  <c r="HJ68" i="68" s="1"/>
  <c r="HH65" i="68"/>
  <c r="HH66" i="68" s="1"/>
  <c r="HH68" i="68" s="1"/>
  <c r="HF65" i="68"/>
  <c r="HF66" i="68" s="1"/>
  <c r="HF68" i="68" s="1"/>
  <c r="HD65" i="68"/>
  <c r="HD66" i="68" s="1"/>
  <c r="HD68" i="68" s="1"/>
  <c r="GK65" i="68"/>
  <c r="GK66" i="68" s="1"/>
  <c r="GK68" i="68" s="1"/>
  <c r="GI65" i="68"/>
  <c r="GI66" i="68" s="1"/>
  <c r="GI68" i="68" s="1"/>
  <c r="GG65" i="68"/>
  <c r="GG66" i="68" s="1"/>
  <c r="GG68" i="68" s="1"/>
  <c r="GE65" i="68"/>
  <c r="GE66" i="68" s="1"/>
  <c r="GE68" i="68" s="1"/>
  <c r="GC65" i="68"/>
  <c r="GC66" i="68" s="1"/>
  <c r="GC68" i="68" s="1"/>
  <c r="GA65" i="68"/>
  <c r="GA66" i="68" s="1"/>
  <c r="GA68" i="68" s="1"/>
  <c r="FY65" i="68"/>
  <c r="FY66" i="68" s="1"/>
  <c r="FY68" i="68" s="1"/>
  <c r="FW65" i="68"/>
  <c r="FW66" i="68" s="1"/>
  <c r="FW68" i="68" s="1"/>
  <c r="FU65" i="68"/>
  <c r="FU66" i="68" s="1"/>
  <c r="FU68" i="68" s="1"/>
  <c r="FS65" i="68"/>
  <c r="FS66" i="68" s="1"/>
  <c r="FS68" i="68" s="1"/>
  <c r="FQ65" i="68"/>
  <c r="FQ66" i="68" s="1"/>
  <c r="FQ68" i="68" s="1"/>
  <c r="FO65" i="68"/>
  <c r="FO66" i="68" s="1"/>
  <c r="FO68" i="68" s="1"/>
  <c r="EU65" i="68"/>
  <c r="EU66" i="68" s="1"/>
  <c r="EU68" i="68" s="1"/>
  <c r="ES65" i="68"/>
  <c r="ES66" i="68" s="1"/>
  <c r="ES68" i="68" s="1"/>
  <c r="EQ65" i="68"/>
  <c r="EQ66" i="68" s="1"/>
  <c r="EQ68" i="68" s="1"/>
  <c r="EO65" i="68"/>
  <c r="EO66" i="68" s="1"/>
  <c r="EO68" i="68" s="1"/>
  <c r="EM65" i="68"/>
  <c r="EM66" i="68" s="1"/>
  <c r="EM68" i="68" s="1"/>
  <c r="EK65" i="68"/>
  <c r="EK66" i="68" s="1"/>
  <c r="EK68" i="68" s="1"/>
  <c r="EI65" i="68"/>
  <c r="EI66" i="68" s="1"/>
  <c r="EI68" i="68" s="1"/>
  <c r="EG65" i="68"/>
  <c r="EG66" i="68" s="1"/>
  <c r="EG68" i="68" s="1"/>
  <c r="EE65" i="68"/>
  <c r="EE66" i="68" s="1"/>
  <c r="EE68" i="68" s="1"/>
  <c r="EC65" i="68"/>
  <c r="EC66" i="68" s="1"/>
  <c r="EC68" i="68" s="1"/>
  <c r="EA65" i="68"/>
  <c r="EA66" i="68" s="1"/>
  <c r="EA68" i="68" s="1"/>
  <c r="DY65" i="68"/>
  <c r="DY66" i="68" s="1"/>
  <c r="DY68" i="68" s="1"/>
  <c r="DF65" i="68"/>
  <c r="DF66" i="68" s="1"/>
  <c r="DF68" i="68" s="1"/>
  <c r="DD65" i="68"/>
  <c r="DD66" i="68" s="1"/>
  <c r="DD68" i="68" s="1"/>
  <c r="DB65" i="68"/>
  <c r="DB66" i="68" s="1"/>
  <c r="DB68" i="68" s="1"/>
  <c r="CZ65" i="68"/>
  <c r="CZ66" i="68" s="1"/>
  <c r="CZ68" i="68" s="1"/>
  <c r="CX65" i="68"/>
  <c r="CX66" i="68" s="1"/>
  <c r="CX68" i="68" s="1"/>
  <c r="CV65" i="68"/>
  <c r="CV66" i="68" s="1"/>
  <c r="CV68" i="68" s="1"/>
  <c r="CT65" i="68"/>
  <c r="CT66" i="68" s="1"/>
  <c r="CT68" i="68" s="1"/>
  <c r="CR65" i="68"/>
  <c r="CR66" i="68" s="1"/>
  <c r="CR68" i="68" s="1"/>
  <c r="CP65" i="68"/>
  <c r="CP66" i="68" s="1"/>
  <c r="CP68" i="68" s="1"/>
  <c r="CN65" i="68"/>
  <c r="CN66" i="68" s="1"/>
  <c r="CN68" i="68" s="1"/>
  <c r="CL65" i="68"/>
  <c r="CL66" i="68" s="1"/>
  <c r="CL68" i="68" s="1"/>
  <c r="CJ65" i="68"/>
  <c r="CJ66" i="68" s="1"/>
  <c r="CJ68" i="68" s="1"/>
  <c r="BP65" i="68"/>
  <c r="BP66" i="68" s="1"/>
  <c r="BP68" i="68" s="1"/>
  <c r="BN65" i="68"/>
  <c r="BN66" i="68" s="1"/>
  <c r="BN68" i="68" s="1"/>
  <c r="BL65" i="68"/>
  <c r="BL66" i="68" s="1"/>
  <c r="BL68" i="68" s="1"/>
  <c r="BJ65" i="68"/>
  <c r="BJ66" i="68" s="1"/>
  <c r="BJ68" i="68" s="1"/>
  <c r="BH65" i="68"/>
  <c r="BH66" i="68" s="1"/>
  <c r="BH68" i="68" s="1"/>
  <c r="BF65" i="68"/>
  <c r="BF66" i="68" s="1"/>
  <c r="BF68" i="68" s="1"/>
  <c r="BD65" i="68"/>
  <c r="BD66" i="68" s="1"/>
  <c r="BD68" i="68" s="1"/>
  <c r="BB65" i="68"/>
  <c r="BB66" i="68" s="1"/>
  <c r="BB68" i="68" s="1"/>
  <c r="AZ65" i="68"/>
  <c r="AZ66" i="68" s="1"/>
  <c r="AZ68" i="68" s="1"/>
  <c r="AX65" i="68"/>
  <c r="AX66" i="68" s="1"/>
  <c r="AX68" i="68" s="1"/>
  <c r="AV65" i="68"/>
  <c r="AV66" i="68" s="1"/>
  <c r="AV68" i="68" s="1"/>
  <c r="AT65" i="68"/>
  <c r="AT66" i="68" s="1"/>
  <c r="AT68" i="68" s="1"/>
  <c r="Z65" i="68"/>
  <c r="Z66" i="68" s="1"/>
  <c r="Z68" i="68" s="1"/>
  <c r="X65" i="68"/>
  <c r="X66" i="68" s="1"/>
  <c r="X68" i="68" s="1"/>
  <c r="V65" i="68"/>
  <c r="V66" i="68" s="1"/>
  <c r="V68" i="68" s="1"/>
  <c r="T65" i="68"/>
  <c r="T66" i="68" s="1"/>
  <c r="T68" i="68" s="1"/>
  <c r="R65" i="68"/>
  <c r="R66" i="68" s="1"/>
  <c r="R68" i="68" s="1"/>
  <c r="P65" i="68"/>
  <c r="P66" i="68" s="1"/>
  <c r="P68" i="68" s="1"/>
  <c r="N65" i="68"/>
  <c r="N66" i="68" s="1"/>
  <c r="N68" i="68" s="1"/>
  <c r="L65" i="68"/>
  <c r="L66" i="68" s="1"/>
  <c r="L68" i="68" s="1"/>
  <c r="J65" i="68"/>
  <c r="J66" i="68" s="1"/>
  <c r="J68" i="68" s="1"/>
  <c r="H65" i="68"/>
  <c r="H66" i="68" s="1"/>
  <c r="H68" i="68" s="1"/>
  <c r="F65" i="68"/>
  <c r="F66" i="68" s="1"/>
  <c r="F68" i="68" s="1"/>
  <c r="D65" i="68"/>
  <c r="D66" i="68" s="1"/>
  <c r="D68" i="68" s="1"/>
  <c r="KY64" i="68"/>
  <c r="KY70" i="68" s="1"/>
  <c r="KW64" i="68"/>
  <c r="KW70" i="68" s="1"/>
  <c r="KU64" i="68"/>
  <c r="KU70" i="68" s="1"/>
  <c r="KS64" i="68"/>
  <c r="KS70" i="68" s="1"/>
  <c r="KQ64" i="68"/>
  <c r="KQ70" i="68" s="1"/>
  <c r="KO64" i="68"/>
  <c r="KO70" i="68" s="1"/>
  <c r="KM64" i="68"/>
  <c r="KM70" i="68" s="1"/>
  <c r="KK64" i="68"/>
  <c r="KK70" i="68" s="1"/>
  <c r="KI64" i="68"/>
  <c r="KI70" i="68" s="1"/>
  <c r="KG64" i="68"/>
  <c r="KG70" i="68" s="1"/>
  <c r="KE64" i="68"/>
  <c r="KE70" i="68" s="1"/>
  <c r="JM64" i="68"/>
  <c r="JM70" i="68" s="1"/>
  <c r="JK64" i="68"/>
  <c r="JK70" i="68" s="1"/>
  <c r="JI64" i="68"/>
  <c r="JI70" i="68" s="1"/>
  <c r="JG64" i="68"/>
  <c r="JG70" i="68" s="1"/>
  <c r="JE64" i="68"/>
  <c r="JE70" i="68" s="1"/>
  <c r="JC64" i="68"/>
  <c r="JC70" i="68" s="1"/>
  <c r="JA64" i="68"/>
  <c r="JA70" i="68" s="1"/>
  <c r="IY64" i="68"/>
  <c r="IY70" i="68" s="1"/>
  <c r="IW64" i="68"/>
  <c r="IW70" i="68" s="1"/>
  <c r="IU64" i="68"/>
  <c r="IU70" i="68" s="1"/>
  <c r="IS64" i="68"/>
  <c r="IS70" i="68" s="1"/>
  <c r="HZ64" i="68"/>
  <c r="HZ70" i="68" s="1"/>
  <c r="HX64" i="68"/>
  <c r="HX70" i="68" s="1"/>
  <c r="HV64" i="68"/>
  <c r="HV70" i="68" s="1"/>
  <c r="HT64" i="68"/>
  <c r="HT70" i="68" s="1"/>
  <c r="HR64" i="68"/>
  <c r="HR70" i="68" s="1"/>
  <c r="HP64" i="68"/>
  <c r="HP70" i="68" s="1"/>
  <c r="HN64" i="68"/>
  <c r="HN70" i="68" s="1"/>
  <c r="HL64" i="68"/>
  <c r="HL70" i="68" s="1"/>
  <c r="HJ64" i="68"/>
  <c r="HJ70" i="68" s="1"/>
  <c r="HH64" i="68"/>
  <c r="HH70" i="68" s="1"/>
  <c r="HF64" i="68"/>
  <c r="HF70" i="68" s="1"/>
  <c r="HD64" i="68"/>
  <c r="HD70" i="68" s="1"/>
  <c r="GK64" i="68"/>
  <c r="GK70" i="68" s="1"/>
  <c r="GI64" i="68"/>
  <c r="GI70" i="68" s="1"/>
  <c r="GG64" i="68"/>
  <c r="GG70" i="68" s="1"/>
  <c r="GE64" i="68"/>
  <c r="GE70" i="68" s="1"/>
  <c r="GC64" i="68"/>
  <c r="GC70" i="68" s="1"/>
  <c r="GA64" i="68"/>
  <c r="GA70" i="68" s="1"/>
  <c r="FY64" i="68"/>
  <c r="FY70" i="68" s="1"/>
  <c r="FW64" i="68"/>
  <c r="FW70" i="68" s="1"/>
  <c r="FU64" i="68"/>
  <c r="FU70" i="68" s="1"/>
  <c r="FS64" i="68"/>
  <c r="FS70" i="68" s="1"/>
  <c r="FQ64" i="68"/>
  <c r="FQ70" i="68" s="1"/>
  <c r="FO64" i="68"/>
  <c r="FO70" i="68" s="1"/>
  <c r="EU64" i="68"/>
  <c r="EU70" i="68" s="1"/>
  <c r="ES64" i="68"/>
  <c r="ES70" i="68" s="1"/>
  <c r="EQ64" i="68"/>
  <c r="EQ70" i="68" s="1"/>
  <c r="EO64" i="68"/>
  <c r="EO70" i="68" s="1"/>
  <c r="EM64" i="68"/>
  <c r="EM70" i="68" s="1"/>
  <c r="EK64" i="68"/>
  <c r="EK70" i="68" s="1"/>
  <c r="EI64" i="68"/>
  <c r="EI70" i="68" s="1"/>
  <c r="EG64" i="68"/>
  <c r="EG70" i="68" s="1"/>
  <c r="EE64" i="68"/>
  <c r="EE70" i="68" s="1"/>
  <c r="EC64" i="68"/>
  <c r="EC70" i="68" s="1"/>
  <c r="EA64" i="68"/>
  <c r="EA70" i="68" s="1"/>
  <c r="DY64" i="68"/>
  <c r="DY70" i="68" s="1"/>
  <c r="DF64" i="68"/>
  <c r="DF70" i="68" s="1"/>
  <c r="DD64" i="68"/>
  <c r="DD70" i="68" s="1"/>
  <c r="DB64" i="68"/>
  <c r="DB70" i="68" s="1"/>
  <c r="CZ64" i="68"/>
  <c r="CZ70" i="68" s="1"/>
  <c r="CX64" i="68"/>
  <c r="CX70" i="68" s="1"/>
  <c r="CV64" i="68"/>
  <c r="CV70" i="68" s="1"/>
  <c r="CT64" i="68"/>
  <c r="CT70" i="68" s="1"/>
  <c r="CR64" i="68"/>
  <c r="CR70" i="68" s="1"/>
  <c r="CP64" i="68"/>
  <c r="CP70" i="68" s="1"/>
  <c r="CN64" i="68"/>
  <c r="CN70" i="68" s="1"/>
  <c r="CL64" i="68"/>
  <c r="CL70" i="68" s="1"/>
  <c r="CJ64" i="68"/>
  <c r="CJ70" i="68" s="1"/>
  <c r="BP64" i="68"/>
  <c r="BP70" i="68" s="1"/>
  <c r="BN64" i="68"/>
  <c r="BN70" i="68" s="1"/>
  <c r="BL64" i="68"/>
  <c r="BL70" i="68" s="1"/>
  <c r="BJ64" i="68"/>
  <c r="BJ70" i="68" s="1"/>
  <c r="BH64" i="68"/>
  <c r="BH70" i="68" s="1"/>
  <c r="BF64" i="68"/>
  <c r="BF70" i="68" s="1"/>
  <c r="BD64" i="68"/>
  <c r="BD70" i="68" s="1"/>
  <c r="BB64" i="68"/>
  <c r="BB70" i="68" s="1"/>
  <c r="AZ64" i="68"/>
  <c r="AZ70" i="68" s="1"/>
  <c r="AX64" i="68"/>
  <c r="AX70" i="68" s="1"/>
  <c r="AV64" i="68"/>
  <c r="AV70" i="68" s="1"/>
  <c r="AT64" i="68"/>
  <c r="AT70" i="68" s="1"/>
  <c r="Z64" i="68"/>
  <c r="Z70" i="68" s="1"/>
  <c r="X64" i="68"/>
  <c r="X70" i="68" s="1"/>
  <c r="V64" i="68"/>
  <c r="V70" i="68" s="1"/>
  <c r="T64" i="68"/>
  <c r="T70" i="68" s="1"/>
  <c r="R64" i="68"/>
  <c r="R70" i="68" s="1"/>
  <c r="P64" i="68"/>
  <c r="P70" i="68" s="1"/>
  <c r="N64" i="68"/>
  <c r="N70" i="68" s="1"/>
  <c r="L64" i="68"/>
  <c r="L70" i="68" s="1"/>
  <c r="J64" i="68"/>
  <c r="J70" i="68" s="1"/>
  <c r="H64" i="68"/>
  <c r="H70" i="68" s="1"/>
  <c r="F64" i="68"/>
  <c r="F70" i="68" s="1"/>
  <c r="D64" i="68"/>
  <c r="D70" i="68" s="1"/>
  <c r="KY63" i="68"/>
  <c r="KW63" i="68"/>
  <c r="KU63" i="68"/>
  <c r="KS63" i="68"/>
  <c r="KQ63" i="68"/>
  <c r="KO63" i="68"/>
  <c r="KM63" i="68"/>
  <c r="KK63" i="68"/>
  <c r="KI63" i="68"/>
  <c r="KG63" i="68"/>
  <c r="KE63" i="68"/>
  <c r="LL63" i="68" s="1"/>
  <c r="JM63" i="68"/>
  <c r="JK63" i="68"/>
  <c r="JI63" i="68"/>
  <c r="JG63" i="68"/>
  <c r="JE63" i="68"/>
  <c r="JC63" i="68"/>
  <c r="JA63" i="68"/>
  <c r="IY63" i="68"/>
  <c r="IW63" i="68"/>
  <c r="IU63" i="68"/>
  <c r="IS63" i="68"/>
  <c r="HZ63" i="68"/>
  <c r="HX63" i="68"/>
  <c r="HV63" i="68"/>
  <c r="HT63" i="68"/>
  <c r="HR63" i="68"/>
  <c r="HP63" i="68"/>
  <c r="HN63" i="68"/>
  <c r="HL63" i="68"/>
  <c r="HJ63" i="68"/>
  <c r="HH63" i="68"/>
  <c r="HF63" i="68"/>
  <c r="HD63" i="68"/>
  <c r="GK63" i="68"/>
  <c r="GI63" i="68"/>
  <c r="GG63" i="68"/>
  <c r="GE63" i="68"/>
  <c r="GC63" i="68"/>
  <c r="GA63" i="68"/>
  <c r="FY63" i="68"/>
  <c r="FW63" i="68"/>
  <c r="FU63" i="68"/>
  <c r="FS63" i="68"/>
  <c r="FQ63" i="68"/>
  <c r="FO63" i="68"/>
  <c r="EU63" i="68"/>
  <c r="ES63" i="68"/>
  <c r="EQ63" i="68"/>
  <c r="EO63" i="68"/>
  <c r="EM63" i="68"/>
  <c r="EK63" i="68"/>
  <c r="EI63" i="68"/>
  <c r="EG63" i="68"/>
  <c r="EE63" i="68"/>
  <c r="EC63" i="68"/>
  <c r="EA63" i="68"/>
  <c r="DY63" i="68"/>
  <c r="DF63" i="68"/>
  <c r="DD63" i="68"/>
  <c r="DB63" i="68"/>
  <c r="CZ63" i="68"/>
  <c r="CX63" i="68"/>
  <c r="CV63" i="68"/>
  <c r="CT63" i="68"/>
  <c r="CR63" i="68"/>
  <c r="CP63" i="68"/>
  <c r="CN63" i="68"/>
  <c r="CL63" i="68"/>
  <c r="CJ63" i="68"/>
  <c r="BP63" i="68"/>
  <c r="BN63" i="68"/>
  <c r="BL63" i="68"/>
  <c r="BJ63" i="68"/>
  <c r="BH63" i="68"/>
  <c r="BF63" i="68"/>
  <c r="BD63" i="68"/>
  <c r="BB63" i="68"/>
  <c r="AZ63" i="68"/>
  <c r="AX63" i="68"/>
  <c r="AV63" i="68"/>
  <c r="AT63" i="68"/>
  <c r="Z63" i="68"/>
  <c r="X63" i="68"/>
  <c r="V63" i="68"/>
  <c r="T63" i="68"/>
  <c r="R63" i="68"/>
  <c r="P63" i="68"/>
  <c r="N63" i="68"/>
  <c r="L63" i="68"/>
  <c r="J63" i="68"/>
  <c r="H63" i="68"/>
  <c r="F63" i="68"/>
  <c r="D63" i="68"/>
  <c r="KY62" i="68"/>
  <c r="KW62" i="68"/>
  <c r="KU62" i="68"/>
  <c r="KS62" i="68"/>
  <c r="KQ62" i="68"/>
  <c r="KO62" i="68"/>
  <c r="KM62" i="68"/>
  <c r="KK62" i="68"/>
  <c r="KI62" i="68"/>
  <c r="KG62" i="68"/>
  <c r="KE62" i="68"/>
  <c r="JM62" i="68"/>
  <c r="JK62" i="68"/>
  <c r="JI62" i="68"/>
  <c r="JG62" i="68"/>
  <c r="JE62" i="68"/>
  <c r="JC62" i="68"/>
  <c r="JA62" i="68"/>
  <c r="IY62" i="68"/>
  <c r="IW62" i="68"/>
  <c r="IU62" i="68"/>
  <c r="IS62" i="68"/>
  <c r="HZ62" i="68"/>
  <c r="HX62" i="68"/>
  <c r="HV62" i="68"/>
  <c r="HT62" i="68"/>
  <c r="HR62" i="68"/>
  <c r="HP62" i="68"/>
  <c r="HN62" i="68"/>
  <c r="HL62" i="68"/>
  <c r="HJ62" i="68"/>
  <c r="HH62" i="68"/>
  <c r="HF62" i="68"/>
  <c r="HD62" i="68"/>
  <c r="GK62" i="68"/>
  <c r="GI62" i="68"/>
  <c r="GG62" i="68"/>
  <c r="GE62" i="68"/>
  <c r="GC62" i="68"/>
  <c r="GA62" i="68"/>
  <c r="FY62" i="68"/>
  <c r="FW62" i="68"/>
  <c r="FU62" i="68"/>
  <c r="FS62" i="68"/>
  <c r="FQ62" i="68"/>
  <c r="FO62" i="68"/>
  <c r="EU62" i="68"/>
  <c r="ES62" i="68"/>
  <c r="EQ62" i="68"/>
  <c r="EO62" i="68"/>
  <c r="EM62" i="68"/>
  <c r="EK62" i="68"/>
  <c r="EI62" i="68"/>
  <c r="EG62" i="68"/>
  <c r="EE62" i="68"/>
  <c r="EC62" i="68"/>
  <c r="EA62" i="68"/>
  <c r="DY62" i="68"/>
  <c r="DF62" i="68"/>
  <c r="DD62" i="68"/>
  <c r="DB62" i="68"/>
  <c r="CZ62" i="68"/>
  <c r="CX62" i="68"/>
  <c r="CV62" i="68"/>
  <c r="CT62" i="68"/>
  <c r="CR62" i="68"/>
  <c r="CP62" i="68"/>
  <c r="CN62" i="68"/>
  <c r="CL62" i="68"/>
  <c r="CJ62" i="68"/>
  <c r="BP62" i="68"/>
  <c r="BN62" i="68"/>
  <c r="BL62" i="68"/>
  <c r="BJ62" i="68"/>
  <c r="BH62" i="68"/>
  <c r="BF62" i="68"/>
  <c r="BD62" i="68"/>
  <c r="BB62" i="68"/>
  <c r="AZ62" i="68"/>
  <c r="AX62" i="68"/>
  <c r="AV62" i="68"/>
  <c r="AT62" i="68"/>
  <c r="Z62" i="68"/>
  <c r="X62" i="68"/>
  <c r="V62" i="68"/>
  <c r="T62" i="68"/>
  <c r="R62" i="68"/>
  <c r="P62" i="68"/>
  <c r="N62" i="68"/>
  <c r="L62" i="68"/>
  <c r="J62" i="68"/>
  <c r="H62" i="68"/>
  <c r="F62" i="68"/>
  <c r="D62" i="68"/>
  <c r="KY61" i="68"/>
  <c r="KY69" i="68" s="1"/>
  <c r="KW61" i="68"/>
  <c r="KW69" i="68" s="1"/>
  <c r="KU61" i="68"/>
  <c r="KU69" i="68" s="1"/>
  <c r="KS61" i="68"/>
  <c r="KS69" i="68" s="1"/>
  <c r="KQ61" i="68"/>
  <c r="KQ69" i="68" s="1"/>
  <c r="KO61" i="68"/>
  <c r="KO69" i="68" s="1"/>
  <c r="KM61" i="68"/>
  <c r="KM69" i="68" s="1"/>
  <c r="KK61" i="68"/>
  <c r="KK69" i="68" s="1"/>
  <c r="KI61" i="68"/>
  <c r="KI69" i="68" s="1"/>
  <c r="KG61" i="68"/>
  <c r="KG69" i="68" s="1"/>
  <c r="KE61" i="68"/>
  <c r="KE69" i="68" s="1"/>
  <c r="JM61" i="68"/>
  <c r="JM69" i="68" s="1"/>
  <c r="JK61" i="68"/>
  <c r="JK69" i="68" s="1"/>
  <c r="JI61" i="68"/>
  <c r="JI69" i="68" s="1"/>
  <c r="JG61" i="68"/>
  <c r="JG69" i="68" s="1"/>
  <c r="JE61" i="68"/>
  <c r="JE69" i="68" s="1"/>
  <c r="JC61" i="68"/>
  <c r="JC69" i="68" s="1"/>
  <c r="JA61" i="68"/>
  <c r="JA69" i="68" s="1"/>
  <c r="IY61" i="68"/>
  <c r="IY69" i="68" s="1"/>
  <c r="IW61" i="68"/>
  <c r="IW69" i="68" s="1"/>
  <c r="IU61" i="68"/>
  <c r="IU69" i="68" s="1"/>
  <c r="IS61" i="68"/>
  <c r="IS69" i="68" s="1"/>
  <c r="HZ61" i="68"/>
  <c r="HZ69" i="68" s="1"/>
  <c r="HX61" i="68"/>
  <c r="HX69" i="68" s="1"/>
  <c r="HV61" i="68"/>
  <c r="HV69" i="68" s="1"/>
  <c r="HT61" i="68"/>
  <c r="HT69" i="68" s="1"/>
  <c r="HR61" i="68"/>
  <c r="HR69" i="68" s="1"/>
  <c r="HP61" i="68"/>
  <c r="HP69" i="68" s="1"/>
  <c r="HN61" i="68"/>
  <c r="HN69" i="68" s="1"/>
  <c r="HL61" i="68"/>
  <c r="HL69" i="68" s="1"/>
  <c r="HJ61" i="68"/>
  <c r="HJ69" i="68" s="1"/>
  <c r="HH61" i="68"/>
  <c r="HH69" i="68" s="1"/>
  <c r="HF61" i="68"/>
  <c r="HF69" i="68" s="1"/>
  <c r="HD61" i="68"/>
  <c r="HD69" i="68" s="1"/>
  <c r="GK61" i="68"/>
  <c r="GK69" i="68" s="1"/>
  <c r="GI61" i="68"/>
  <c r="GI69" i="68" s="1"/>
  <c r="GG61" i="68"/>
  <c r="GG69" i="68" s="1"/>
  <c r="GE61" i="68"/>
  <c r="GE69" i="68" s="1"/>
  <c r="GC61" i="68"/>
  <c r="GC69" i="68" s="1"/>
  <c r="GA61" i="68"/>
  <c r="GA69" i="68" s="1"/>
  <c r="FY61" i="68"/>
  <c r="FY69" i="68" s="1"/>
  <c r="FW61" i="68"/>
  <c r="FW69" i="68" s="1"/>
  <c r="FU61" i="68"/>
  <c r="FU69" i="68" s="1"/>
  <c r="FS61" i="68"/>
  <c r="FS69" i="68" s="1"/>
  <c r="FQ61" i="68"/>
  <c r="FQ69" i="68" s="1"/>
  <c r="FO61" i="68"/>
  <c r="FO69" i="68" s="1"/>
  <c r="EU61" i="68"/>
  <c r="EU69" i="68" s="1"/>
  <c r="ES61" i="68"/>
  <c r="ES69" i="68" s="1"/>
  <c r="EQ61" i="68"/>
  <c r="EQ69" i="68" s="1"/>
  <c r="EO61" i="68"/>
  <c r="EO69" i="68" s="1"/>
  <c r="EM61" i="68"/>
  <c r="EM69" i="68" s="1"/>
  <c r="EK61" i="68"/>
  <c r="EK69" i="68" s="1"/>
  <c r="EI61" i="68"/>
  <c r="EI69" i="68" s="1"/>
  <c r="EG61" i="68"/>
  <c r="EG69" i="68" s="1"/>
  <c r="EE61" i="68"/>
  <c r="EE69" i="68" s="1"/>
  <c r="EC61" i="68"/>
  <c r="EC69" i="68" s="1"/>
  <c r="EA61" i="68"/>
  <c r="EA69" i="68" s="1"/>
  <c r="DY61" i="68"/>
  <c r="DY69" i="68" s="1"/>
  <c r="DF61" i="68"/>
  <c r="DF69" i="68" s="1"/>
  <c r="DD61" i="68"/>
  <c r="DD69" i="68" s="1"/>
  <c r="DB61" i="68"/>
  <c r="DB69" i="68" s="1"/>
  <c r="CZ61" i="68"/>
  <c r="CZ69" i="68" s="1"/>
  <c r="CX61" i="68"/>
  <c r="CX69" i="68" s="1"/>
  <c r="CV61" i="68"/>
  <c r="CV69" i="68" s="1"/>
  <c r="CT61" i="68"/>
  <c r="CT69" i="68" s="1"/>
  <c r="CR61" i="68"/>
  <c r="CR69" i="68" s="1"/>
  <c r="CP61" i="68"/>
  <c r="CP69" i="68" s="1"/>
  <c r="CN61" i="68"/>
  <c r="CN69" i="68" s="1"/>
  <c r="CL61" i="68"/>
  <c r="CL69" i="68" s="1"/>
  <c r="CJ61" i="68"/>
  <c r="CJ69" i="68" s="1"/>
  <c r="BP61" i="68"/>
  <c r="BP69" i="68" s="1"/>
  <c r="BN61" i="68"/>
  <c r="BN69" i="68" s="1"/>
  <c r="BL61" i="68"/>
  <c r="BL69" i="68" s="1"/>
  <c r="BJ61" i="68"/>
  <c r="BJ69" i="68" s="1"/>
  <c r="BH61" i="68"/>
  <c r="BH69" i="68" s="1"/>
  <c r="BF61" i="68"/>
  <c r="BF69" i="68" s="1"/>
  <c r="BD61" i="68"/>
  <c r="BD69" i="68" s="1"/>
  <c r="BB61" i="68"/>
  <c r="BB69" i="68" s="1"/>
  <c r="AZ61" i="68"/>
  <c r="AZ69" i="68" s="1"/>
  <c r="AX61" i="68"/>
  <c r="AX69" i="68" s="1"/>
  <c r="AV61" i="68"/>
  <c r="AV69" i="68" s="1"/>
  <c r="AT61" i="68"/>
  <c r="AT69" i="68" s="1"/>
  <c r="Z61" i="68"/>
  <c r="Z69" i="68" s="1"/>
  <c r="X61" i="68"/>
  <c r="X69" i="68" s="1"/>
  <c r="V61" i="68"/>
  <c r="V69" i="68" s="1"/>
  <c r="T61" i="68"/>
  <c r="T69" i="68" s="1"/>
  <c r="R61" i="68"/>
  <c r="R69" i="68" s="1"/>
  <c r="P61" i="68"/>
  <c r="P69" i="68" s="1"/>
  <c r="N61" i="68"/>
  <c r="N69" i="68" s="1"/>
  <c r="L61" i="68"/>
  <c r="L69" i="68" s="1"/>
  <c r="J61" i="68"/>
  <c r="J69" i="68" s="1"/>
  <c r="H61" i="68"/>
  <c r="H69" i="68" s="1"/>
  <c r="F61" i="68"/>
  <c r="F69" i="68" s="1"/>
  <c r="D61" i="68"/>
  <c r="D69" i="68" s="1"/>
  <c r="LL59" i="68"/>
  <c r="LJ59" i="68"/>
  <c r="LI59" i="68"/>
  <c r="LH59" i="68"/>
  <c r="LG59" i="68"/>
  <c r="LF59" i="68"/>
  <c r="LE59" i="68"/>
  <c r="LD59" i="68"/>
  <c r="LC59" i="68"/>
  <c r="LB59" i="68"/>
  <c r="LA59" i="68"/>
  <c r="KZ59" i="68"/>
  <c r="JZ59" i="68"/>
  <c r="JX59" i="68"/>
  <c r="JW59" i="68"/>
  <c r="JV59" i="68"/>
  <c r="JU59" i="68"/>
  <c r="JT59" i="68"/>
  <c r="JS59" i="68"/>
  <c r="JR59" i="68"/>
  <c r="JQ59" i="68"/>
  <c r="JP59" i="68"/>
  <c r="JO59" i="68"/>
  <c r="JN59" i="68"/>
  <c r="IQ59" i="68"/>
  <c r="IN59" i="68"/>
  <c r="IL59" i="68"/>
  <c r="IK59" i="68"/>
  <c r="IJ59" i="68"/>
  <c r="II59" i="68"/>
  <c r="IH59" i="68"/>
  <c r="IG59" i="68"/>
  <c r="IF59" i="68"/>
  <c r="IE59" i="68"/>
  <c r="ID59" i="68"/>
  <c r="IC59" i="68"/>
  <c r="IB59" i="68"/>
  <c r="IA59" i="68"/>
  <c r="HB59" i="68"/>
  <c r="GY59" i="68"/>
  <c r="GW59" i="68"/>
  <c r="GV59" i="68"/>
  <c r="GU59" i="68"/>
  <c r="GT59" i="68"/>
  <c r="GS59" i="68"/>
  <c r="GR59" i="68"/>
  <c r="GQ59" i="68"/>
  <c r="GP59" i="68"/>
  <c r="GO59" i="68"/>
  <c r="GN59" i="68"/>
  <c r="GM59" i="68"/>
  <c r="GL59" i="68"/>
  <c r="FI59" i="68"/>
  <c r="FG59" i="68"/>
  <c r="FF59" i="68"/>
  <c r="FE59" i="68"/>
  <c r="FD59" i="68"/>
  <c r="FC59" i="68"/>
  <c r="FB59" i="68"/>
  <c r="FA59" i="68"/>
  <c r="EZ59" i="68"/>
  <c r="EY59" i="68"/>
  <c r="EX59" i="68"/>
  <c r="EW59" i="68"/>
  <c r="EV59" i="68"/>
  <c r="FH59" i="68" s="1"/>
  <c r="DT59" i="68"/>
  <c r="DR59" i="68"/>
  <c r="DQ59" i="68"/>
  <c r="DP59" i="68"/>
  <c r="DO59" i="68"/>
  <c r="DN59" i="68"/>
  <c r="DM59" i="68"/>
  <c r="DL59" i="68"/>
  <c r="DK59" i="68"/>
  <c r="DJ59" i="68"/>
  <c r="DI59" i="68"/>
  <c r="DH59" i="68"/>
  <c r="DG59" i="68"/>
  <c r="CD59" i="68"/>
  <c r="CB59" i="68"/>
  <c r="CA59" i="68"/>
  <c r="BZ59" i="68"/>
  <c r="BY59" i="68"/>
  <c r="BX59" i="68"/>
  <c r="BW59" i="68"/>
  <c r="BV59" i="68"/>
  <c r="BU59" i="68"/>
  <c r="BT59" i="68"/>
  <c r="BS59" i="68"/>
  <c r="BR59" i="68"/>
  <c r="BQ59" i="68"/>
  <c r="AN59" i="68"/>
  <c r="AL59" i="68"/>
  <c r="AK59" i="68"/>
  <c r="AJ59" i="68"/>
  <c r="AI59" i="68"/>
  <c r="AH59" i="68"/>
  <c r="AG59" i="68"/>
  <c r="AF59" i="68"/>
  <c r="AE59" i="68"/>
  <c r="AD59" i="68"/>
  <c r="AC59" i="68"/>
  <c r="AB59" i="68"/>
  <c r="AA59" i="68"/>
  <c r="LL58" i="68"/>
  <c r="LJ58" i="68"/>
  <c r="LI58" i="68"/>
  <c r="LH58" i="68"/>
  <c r="LG58" i="68"/>
  <c r="LF58" i="68"/>
  <c r="LE58" i="68"/>
  <c r="LD58" i="68"/>
  <c r="LC58" i="68"/>
  <c r="LB58" i="68"/>
  <c r="LA58" i="68"/>
  <c r="KZ58" i="68"/>
  <c r="JZ58" i="68"/>
  <c r="JX58" i="68"/>
  <c r="JW58" i="68"/>
  <c r="JV58" i="68"/>
  <c r="JU58" i="68"/>
  <c r="JT58" i="68"/>
  <c r="JS58" i="68"/>
  <c r="JR58" i="68"/>
  <c r="JQ58" i="68"/>
  <c r="JP58" i="68"/>
  <c r="JO58" i="68"/>
  <c r="JN58" i="68"/>
  <c r="IQ58" i="68"/>
  <c r="IN58" i="68"/>
  <c r="IL58" i="68"/>
  <c r="IK58" i="68"/>
  <c r="IJ58" i="68"/>
  <c r="II58" i="68"/>
  <c r="IH58" i="68"/>
  <c r="IG58" i="68"/>
  <c r="IF58" i="68"/>
  <c r="IE58" i="68"/>
  <c r="ID58" i="68"/>
  <c r="IC58" i="68"/>
  <c r="IB58" i="68"/>
  <c r="IA58" i="68"/>
  <c r="HB58" i="68"/>
  <c r="GY58" i="68"/>
  <c r="GW58" i="68"/>
  <c r="GV58" i="68"/>
  <c r="GU58" i="68"/>
  <c r="GT58" i="68"/>
  <c r="GS58" i="68"/>
  <c r="GR58" i="68"/>
  <c r="GQ58" i="68"/>
  <c r="GP58" i="68"/>
  <c r="GO58" i="68"/>
  <c r="GN58" i="68"/>
  <c r="GM58" i="68"/>
  <c r="GL58" i="68"/>
  <c r="FI58" i="68"/>
  <c r="FG58" i="68"/>
  <c r="FF58" i="68"/>
  <c r="FE58" i="68"/>
  <c r="FD58" i="68"/>
  <c r="FC58" i="68"/>
  <c r="FB58" i="68"/>
  <c r="FA58" i="68"/>
  <c r="EZ58" i="68"/>
  <c r="EY58" i="68"/>
  <c r="EX58" i="68"/>
  <c r="EW58" i="68"/>
  <c r="EV58" i="68"/>
  <c r="FH58" i="68" s="1"/>
  <c r="DT58" i="68"/>
  <c r="DR58" i="68"/>
  <c r="DQ58" i="68"/>
  <c r="DP58" i="68"/>
  <c r="DO58" i="68"/>
  <c r="DN58" i="68"/>
  <c r="DM58" i="68"/>
  <c r="DL58" i="68"/>
  <c r="DK58" i="68"/>
  <c r="DJ58" i="68"/>
  <c r="DI58" i="68"/>
  <c r="DH58" i="68"/>
  <c r="DG58" i="68"/>
  <c r="CD58" i="68"/>
  <c r="CB58" i="68"/>
  <c r="CA58" i="68"/>
  <c r="BZ58" i="68"/>
  <c r="BY58" i="68"/>
  <c r="BX58" i="68"/>
  <c r="BW58" i="68"/>
  <c r="BV58" i="68"/>
  <c r="BU58" i="68"/>
  <c r="BT58" i="68"/>
  <c r="BS58" i="68"/>
  <c r="BR58" i="68"/>
  <c r="BQ58" i="68"/>
  <c r="AN58" i="68"/>
  <c r="AL58" i="68"/>
  <c r="AK58" i="68"/>
  <c r="AJ58" i="68"/>
  <c r="AI58" i="68"/>
  <c r="AH58" i="68"/>
  <c r="AG58" i="68"/>
  <c r="AF58" i="68"/>
  <c r="AE58" i="68"/>
  <c r="AD58" i="68"/>
  <c r="AC58" i="68"/>
  <c r="AB58" i="68"/>
  <c r="AA58" i="68"/>
  <c r="LL57" i="68"/>
  <c r="LJ57" i="68"/>
  <c r="LI57" i="68"/>
  <c r="LH57" i="68"/>
  <c r="LG57" i="68"/>
  <c r="LF57" i="68"/>
  <c r="LE57" i="68"/>
  <c r="LD57" i="68"/>
  <c r="LC57" i="68"/>
  <c r="LB57" i="68"/>
  <c r="LA57" i="68"/>
  <c r="KZ57" i="68"/>
  <c r="JZ57" i="68"/>
  <c r="JX57" i="68"/>
  <c r="JW57" i="68"/>
  <c r="JV57" i="68"/>
  <c r="JU57" i="68"/>
  <c r="JT57" i="68"/>
  <c r="JS57" i="68"/>
  <c r="JR57" i="68"/>
  <c r="JQ57" i="68"/>
  <c r="JP57" i="68"/>
  <c r="JO57" i="68"/>
  <c r="JN57" i="68"/>
  <c r="IN57" i="68"/>
  <c r="IL57" i="68"/>
  <c r="IK57" i="68"/>
  <c r="IJ57" i="68"/>
  <c r="II57" i="68"/>
  <c r="IH57" i="68"/>
  <c r="IG57" i="68"/>
  <c r="IF57" i="68"/>
  <c r="IE57" i="68"/>
  <c r="ID57" i="68"/>
  <c r="IC57" i="68"/>
  <c r="IB57" i="68"/>
  <c r="IA57" i="68"/>
  <c r="IM57" i="68" s="1"/>
  <c r="GY57" i="68"/>
  <c r="GW57" i="68"/>
  <c r="GV57" i="68"/>
  <c r="GU57" i="68"/>
  <c r="GT57" i="68"/>
  <c r="GS57" i="68"/>
  <c r="GR57" i="68"/>
  <c r="GQ57" i="68"/>
  <c r="GP57" i="68"/>
  <c r="GO57" i="68"/>
  <c r="GN57" i="68"/>
  <c r="GM57" i="68"/>
  <c r="GL57" i="68"/>
  <c r="FI57" i="68"/>
  <c r="FG57" i="68"/>
  <c r="FF57" i="68"/>
  <c r="FE57" i="68"/>
  <c r="FD57" i="68"/>
  <c r="FC57" i="68"/>
  <c r="FB57" i="68"/>
  <c r="FA57" i="68"/>
  <c r="EZ57" i="68"/>
  <c r="EY57" i="68"/>
  <c r="EX57" i="68"/>
  <c r="EW57" i="68"/>
  <c r="EV57" i="68"/>
  <c r="DT57" i="68"/>
  <c r="DR57" i="68"/>
  <c r="DQ57" i="68"/>
  <c r="DP57" i="68"/>
  <c r="DO57" i="68"/>
  <c r="DN57" i="68"/>
  <c r="DM57" i="68"/>
  <c r="DL57" i="68"/>
  <c r="DK57" i="68"/>
  <c r="DJ57" i="68"/>
  <c r="DI57" i="68"/>
  <c r="DH57" i="68"/>
  <c r="DG57" i="68"/>
  <c r="CD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CC57" i="68" s="1"/>
  <c r="AN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LL56" i="68"/>
  <c r="LJ56" i="68"/>
  <c r="LI56" i="68"/>
  <c r="LH56" i="68"/>
  <c r="LG56" i="68"/>
  <c r="LF56" i="68"/>
  <c r="LE56" i="68"/>
  <c r="LD56" i="68"/>
  <c r="LC56" i="68"/>
  <c r="LB56" i="68"/>
  <c r="LA56" i="68"/>
  <c r="KZ56" i="68"/>
  <c r="JZ56" i="68"/>
  <c r="JX56" i="68"/>
  <c r="JW56" i="68"/>
  <c r="JV56" i="68"/>
  <c r="JU56" i="68"/>
  <c r="JT56" i="68"/>
  <c r="JS56" i="68"/>
  <c r="JR56" i="68"/>
  <c r="JQ56" i="68"/>
  <c r="JP56" i="68"/>
  <c r="JO56" i="68"/>
  <c r="JN56" i="68"/>
  <c r="IN56" i="68"/>
  <c r="IL56" i="68"/>
  <c r="IK56" i="68"/>
  <c r="IJ56" i="68"/>
  <c r="II56" i="68"/>
  <c r="IH56" i="68"/>
  <c r="IG56" i="68"/>
  <c r="IF56" i="68"/>
  <c r="IE56" i="68"/>
  <c r="ID56" i="68"/>
  <c r="IC56" i="68"/>
  <c r="IB56" i="68"/>
  <c r="IA56" i="68"/>
  <c r="GY56" i="68"/>
  <c r="GW56" i="68"/>
  <c r="GV56" i="68"/>
  <c r="GU56" i="68"/>
  <c r="GT56" i="68"/>
  <c r="GS56" i="68"/>
  <c r="GR56" i="68"/>
  <c r="GQ56" i="68"/>
  <c r="GP56" i="68"/>
  <c r="GO56" i="68"/>
  <c r="GN56" i="68"/>
  <c r="GM56" i="68"/>
  <c r="GL56" i="68"/>
  <c r="FI56" i="68"/>
  <c r="FG56" i="68"/>
  <c r="FF56" i="68"/>
  <c r="FE56" i="68"/>
  <c r="FD56" i="68"/>
  <c r="FC56" i="68"/>
  <c r="FB56" i="68"/>
  <c r="FA56" i="68"/>
  <c r="EZ56" i="68"/>
  <c r="EY56" i="68"/>
  <c r="EX56" i="68"/>
  <c r="EW56" i="68"/>
  <c r="EV56" i="68"/>
  <c r="FH56" i="68" s="1"/>
  <c r="DT56" i="68"/>
  <c r="DR56" i="68"/>
  <c r="DQ56" i="68"/>
  <c r="DP56" i="68"/>
  <c r="DO56" i="68"/>
  <c r="DN56" i="68"/>
  <c r="DM56" i="68"/>
  <c r="DL56" i="68"/>
  <c r="DK56" i="68"/>
  <c r="DJ56" i="68"/>
  <c r="DI56" i="68"/>
  <c r="DH56" i="68"/>
  <c r="DG56" i="68"/>
  <c r="CD56" i="68"/>
  <c r="CB56" i="68"/>
  <c r="CA56" i="68"/>
  <c r="BZ56" i="68"/>
  <c r="BY56" i="68"/>
  <c r="BX56" i="68"/>
  <c r="BW56" i="68"/>
  <c r="BV56" i="68"/>
  <c r="BU56" i="68"/>
  <c r="BT56" i="68"/>
  <c r="BS56" i="68"/>
  <c r="BR56" i="68"/>
  <c r="BQ56" i="68"/>
  <c r="AN56" i="68"/>
  <c r="AL56" i="68"/>
  <c r="AK56" i="68"/>
  <c r="AJ56" i="68"/>
  <c r="AI56" i="68"/>
  <c r="AH56" i="68"/>
  <c r="AG56" i="68"/>
  <c r="AF56" i="68"/>
  <c r="AE56" i="68"/>
  <c r="AD56" i="68"/>
  <c r="AC56" i="68"/>
  <c r="AB56" i="68"/>
  <c r="AA56" i="68"/>
  <c r="LL55" i="68"/>
  <c r="LJ55" i="68"/>
  <c r="LI55" i="68"/>
  <c r="LH55" i="68"/>
  <c r="LG55" i="68"/>
  <c r="LF55" i="68"/>
  <c r="LE55" i="68"/>
  <c r="LD55" i="68"/>
  <c r="LC55" i="68"/>
  <c r="LB55" i="68"/>
  <c r="LA55" i="68"/>
  <c r="KZ55" i="68"/>
  <c r="JZ55" i="68"/>
  <c r="JX55" i="68"/>
  <c r="JW55" i="68"/>
  <c r="JV55" i="68"/>
  <c r="JU55" i="68"/>
  <c r="JT55" i="68"/>
  <c r="JS55" i="68"/>
  <c r="JR55" i="68"/>
  <c r="JQ55" i="68"/>
  <c r="JP55" i="68"/>
  <c r="JO55" i="68"/>
  <c r="JN55" i="68"/>
  <c r="IN55" i="68"/>
  <c r="IL55" i="68"/>
  <c r="IK55" i="68"/>
  <c r="IJ55" i="68"/>
  <c r="II55" i="68"/>
  <c r="IH55" i="68"/>
  <c r="IG55" i="68"/>
  <c r="IF55" i="68"/>
  <c r="IE55" i="68"/>
  <c r="ID55" i="68"/>
  <c r="IC55" i="68"/>
  <c r="IB55" i="68"/>
  <c r="IA55" i="68"/>
  <c r="IM55" i="68" s="1"/>
  <c r="GY55" i="68"/>
  <c r="GW55" i="68"/>
  <c r="GV55" i="68"/>
  <c r="GU55" i="68"/>
  <c r="GT55" i="68"/>
  <c r="GS55" i="68"/>
  <c r="GR55" i="68"/>
  <c r="GQ55" i="68"/>
  <c r="GP55" i="68"/>
  <c r="GO55" i="68"/>
  <c r="GN55" i="68"/>
  <c r="GM55" i="68"/>
  <c r="GL55" i="68"/>
  <c r="FI55" i="68"/>
  <c r="FG55" i="68"/>
  <c r="FF55" i="68"/>
  <c r="FE55" i="68"/>
  <c r="FD55" i="68"/>
  <c r="FC55" i="68"/>
  <c r="FB55" i="68"/>
  <c r="FA55" i="68"/>
  <c r="EZ55" i="68"/>
  <c r="EY55" i="68"/>
  <c r="EX55" i="68"/>
  <c r="EW55" i="68"/>
  <c r="EV55" i="68"/>
  <c r="DT55" i="68"/>
  <c r="DR55" i="68"/>
  <c r="DQ55" i="68"/>
  <c r="DP55" i="68"/>
  <c r="DO55" i="68"/>
  <c r="DN55" i="68"/>
  <c r="DM55" i="68"/>
  <c r="DL55" i="68"/>
  <c r="DK55" i="68"/>
  <c r="DJ55" i="68"/>
  <c r="DI55" i="68"/>
  <c r="DH55" i="68"/>
  <c r="DG55" i="68"/>
  <c r="CD55" i="68"/>
  <c r="CB55" i="68"/>
  <c r="CA55" i="68"/>
  <c r="BZ55" i="68"/>
  <c r="BY55" i="68"/>
  <c r="BX55" i="68"/>
  <c r="BW55" i="68"/>
  <c r="BV55" i="68"/>
  <c r="BU55" i="68"/>
  <c r="BT55" i="68"/>
  <c r="BS55" i="68"/>
  <c r="BR55" i="68"/>
  <c r="BQ55" i="68"/>
  <c r="CC55" i="68" s="1"/>
  <c r="AN55" i="68"/>
  <c r="AL55" i="68"/>
  <c r="AK55" i="68"/>
  <c r="AJ55" i="68"/>
  <c r="AI55" i="68"/>
  <c r="AH55" i="68"/>
  <c r="AG55" i="68"/>
  <c r="AF55" i="68"/>
  <c r="AE55" i="68"/>
  <c r="AD55" i="68"/>
  <c r="AC55" i="68"/>
  <c r="AB55" i="68"/>
  <c r="AA55" i="68"/>
  <c r="LL54" i="68"/>
  <c r="LJ54" i="68"/>
  <c r="LI54" i="68"/>
  <c r="LH54" i="68"/>
  <c r="LG54" i="68"/>
  <c r="LF54" i="68"/>
  <c r="LE54" i="68"/>
  <c r="LD54" i="68"/>
  <c r="LC54" i="68"/>
  <c r="LB54" i="68"/>
  <c r="LA54" i="68"/>
  <c r="LK54" i="68" s="1"/>
  <c r="KZ54" i="68"/>
  <c r="JZ54" i="68"/>
  <c r="JX54" i="68"/>
  <c r="JW54" i="68"/>
  <c r="JV54" i="68"/>
  <c r="JU54" i="68"/>
  <c r="JT54" i="68"/>
  <c r="JS54" i="68"/>
  <c r="JR54" i="68"/>
  <c r="JQ54" i="68"/>
  <c r="JP54" i="68"/>
  <c r="JO54" i="68"/>
  <c r="JY54" i="68" s="1"/>
  <c r="JN54" i="68"/>
  <c r="IN54" i="68"/>
  <c r="IL54" i="68"/>
  <c r="IK54" i="68"/>
  <c r="IJ54" i="68"/>
  <c r="II54" i="68"/>
  <c r="IH54" i="68"/>
  <c r="IG54" i="68"/>
  <c r="IF54" i="68"/>
  <c r="IE54" i="68"/>
  <c r="ID54" i="68"/>
  <c r="IC54" i="68"/>
  <c r="IB54" i="68"/>
  <c r="IA54" i="68"/>
  <c r="GY54" i="68"/>
  <c r="GW54" i="68"/>
  <c r="GV54" i="68"/>
  <c r="GU54" i="68"/>
  <c r="GT54" i="68"/>
  <c r="GS54" i="68"/>
  <c r="GR54" i="68"/>
  <c r="GQ54" i="68"/>
  <c r="GP54" i="68"/>
  <c r="GO54" i="68"/>
  <c r="GN54" i="68"/>
  <c r="GM54" i="68"/>
  <c r="GL54" i="68"/>
  <c r="FI54" i="68"/>
  <c r="FG54" i="68"/>
  <c r="FF54" i="68"/>
  <c r="FE54" i="68"/>
  <c r="FD54" i="68"/>
  <c r="FC54" i="68"/>
  <c r="FB54" i="68"/>
  <c r="FA54" i="68"/>
  <c r="EZ54" i="68"/>
  <c r="EY54" i="68"/>
  <c r="EX54" i="68"/>
  <c r="EW54" i="68"/>
  <c r="EV54" i="68"/>
  <c r="FH54" i="68" s="1"/>
  <c r="DT54" i="68"/>
  <c r="DR54" i="68"/>
  <c r="DQ54" i="68"/>
  <c r="DP54" i="68"/>
  <c r="DO54" i="68"/>
  <c r="DN54" i="68"/>
  <c r="DM54" i="68"/>
  <c r="DL54" i="68"/>
  <c r="DK54" i="68"/>
  <c r="DJ54" i="68"/>
  <c r="DI54" i="68"/>
  <c r="DH54" i="68"/>
  <c r="DG54" i="68"/>
  <c r="CD54" i="68"/>
  <c r="CB54" i="68"/>
  <c r="CA54" i="68"/>
  <c r="BZ54" i="68"/>
  <c r="BY54" i="68"/>
  <c r="BX54" i="68"/>
  <c r="BW54" i="68"/>
  <c r="BV54" i="68"/>
  <c r="BU54" i="68"/>
  <c r="BT54" i="68"/>
  <c r="BS54" i="68"/>
  <c r="BR54" i="68"/>
  <c r="BQ54" i="68"/>
  <c r="AN54" i="68"/>
  <c r="AL54" i="68"/>
  <c r="AK54" i="68"/>
  <c r="AJ54" i="68"/>
  <c r="AI54" i="68"/>
  <c r="AH54" i="68"/>
  <c r="AG54" i="68"/>
  <c r="AF54" i="68"/>
  <c r="AE54" i="68"/>
  <c r="AD54" i="68"/>
  <c r="AC54" i="68"/>
  <c r="AB54" i="68"/>
  <c r="AA54" i="68"/>
  <c r="LL53" i="68"/>
  <c r="LJ53" i="68"/>
  <c r="LI53" i="68"/>
  <c r="LH53" i="68"/>
  <c r="LG53" i="68"/>
  <c r="LF53" i="68"/>
  <c r="LE53" i="68"/>
  <c r="LD53" i="68"/>
  <c r="LC53" i="68"/>
  <c r="LB53" i="68"/>
  <c r="LA53" i="68"/>
  <c r="KZ53" i="68"/>
  <c r="JZ53" i="68"/>
  <c r="JX53" i="68"/>
  <c r="JW53" i="68"/>
  <c r="JV53" i="68"/>
  <c r="JU53" i="68"/>
  <c r="JT53" i="68"/>
  <c r="JS53" i="68"/>
  <c r="JR53" i="68"/>
  <c r="JQ53" i="68"/>
  <c r="JP53" i="68"/>
  <c r="JO53" i="68"/>
  <c r="JN53" i="68"/>
  <c r="IN53" i="68"/>
  <c r="IL53" i="68"/>
  <c r="IK53" i="68"/>
  <c r="IJ53" i="68"/>
  <c r="II53" i="68"/>
  <c r="IH53" i="68"/>
  <c r="IG53" i="68"/>
  <c r="IF53" i="68"/>
  <c r="IE53" i="68"/>
  <c r="ID53" i="68"/>
  <c r="IC53" i="68"/>
  <c r="IB53" i="68"/>
  <c r="IA53" i="68"/>
  <c r="IM53" i="68" s="1"/>
  <c r="GY53" i="68"/>
  <c r="GW53" i="68"/>
  <c r="GV53" i="68"/>
  <c r="GU53" i="68"/>
  <c r="GT53" i="68"/>
  <c r="GS53" i="68"/>
  <c r="GR53" i="68"/>
  <c r="GQ53" i="68"/>
  <c r="GP53" i="68"/>
  <c r="GO53" i="68"/>
  <c r="GN53" i="68"/>
  <c r="GM53" i="68"/>
  <c r="GL53" i="68"/>
  <c r="FI53" i="68"/>
  <c r="FG53" i="68"/>
  <c r="FF53" i="68"/>
  <c r="FE53" i="68"/>
  <c r="FD53" i="68"/>
  <c r="FC53" i="68"/>
  <c r="FB53" i="68"/>
  <c r="FA53" i="68"/>
  <c r="EZ53" i="68"/>
  <c r="EY53" i="68"/>
  <c r="EX53" i="68"/>
  <c r="EW53" i="68"/>
  <c r="EV53" i="68"/>
  <c r="DT53" i="68"/>
  <c r="DR53" i="68"/>
  <c r="DQ53" i="68"/>
  <c r="DP53" i="68"/>
  <c r="DO53" i="68"/>
  <c r="DN53" i="68"/>
  <c r="DM53" i="68"/>
  <c r="DL53" i="68"/>
  <c r="DK53" i="68"/>
  <c r="DJ53" i="68"/>
  <c r="DI53" i="68"/>
  <c r="DH53" i="68"/>
  <c r="DG53" i="68"/>
  <c r="CD53" i="68"/>
  <c r="CB53" i="68"/>
  <c r="CA53" i="68"/>
  <c r="BZ53" i="68"/>
  <c r="BY53" i="68"/>
  <c r="BX53" i="68"/>
  <c r="BW53" i="68"/>
  <c r="BV53" i="68"/>
  <c r="BU53" i="68"/>
  <c r="BT53" i="68"/>
  <c r="BS53" i="68"/>
  <c r="BR53" i="68"/>
  <c r="BQ53" i="68"/>
  <c r="CC53" i="68" s="1"/>
  <c r="AN53" i="68"/>
  <c r="AL53" i="68"/>
  <c r="AK53" i="68"/>
  <c r="AJ53" i="68"/>
  <c r="AI53" i="68"/>
  <c r="AH53" i="68"/>
  <c r="AG53" i="68"/>
  <c r="AF53" i="68"/>
  <c r="AE53" i="68"/>
  <c r="AD53" i="68"/>
  <c r="AC53" i="68"/>
  <c r="AB53" i="68"/>
  <c r="AA53" i="68"/>
  <c r="LL52" i="68"/>
  <c r="LJ52" i="68"/>
  <c r="LI52" i="68"/>
  <c r="LH52" i="68"/>
  <c r="LG52" i="68"/>
  <c r="LF52" i="68"/>
  <c r="LE52" i="68"/>
  <c r="LD52" i="68"/>
  <c r="LC52" i="68"/>
  <c r="LB52" i="68"/>
  <c r="LA52" i="68"/>
  <c r="LK52" i="68" s="1"/>
  <c r="KZ52" i="68"/>
  <c r="JZ52" i="68"/>
  <c r="JX52" i="68"/>
  <c r="JW52" i="68"/>
  <c r="JV52" i="68"/>
  <c r="JU52" i="68"/>
  <c r="JT52" i="68"/>
  <c r="JS52" i="68"/>
  <c r="JR52" i="68"/>
  <c r="JQ52" i="68"/>
  <c r="JP52" i="68"/>
  <c r="JO52" i="68"/>
  <c r="JY52" i="68" s="1"/>
  <c r="JN52" i="68"/>
  <c r="IN52" i="68"/>
  <c r="IL52" i="68"/>
  <c r="IK52" i="68"/>
  <c r="IJ52" i="68"/>
  <c r="II52" i="68"/>
  <c r="IH52" i="68"/>
  <c r="IG52" i="68"/>
  <c r="IF52" i="68"/>
  <c r="IE52" i="68"/>
  <c r="ID52" i="68"/>
  <c r="IC52" i="68"/>
  <c r="IB52" i="68"/>
  <c r="IA52" i="68"/>
  <c r="GY52" i="68"/>
  <c r="GW52" i="68"/>
  <c r="GV52" i="68"/>
  <c r="GU52" i="68"/>
  <c r="GT52" i="68"/>
  <c r="GS52" i="68"/>
  <c r="GR52" i="68"/>
  <c r="GQ52" i="68"/>
  <c r="GP52" i="68"/>
  <c r="GO52" i="68"/>
  <c r="GN52" i="68"/>
  <c r="GM52" i="68"/>
  <c r="GL52" i="68"/>
  <c r="FI52" i="68"/>
  <c r="FG52" i="68"/>
  <c r="FF52" i="68"/>
  <c r="FE52" i="68"/>
  <c r="FD52" i="68"/>
  <c r="FC52" i="68"/>
  <c r="FB52" i="68"/>
  <c r="FA52" i="68"/>
  <c r="EZ52" i="68"/>
  <c r="EY52" i="68"/>
  <c r="EX52" i="68"/>
  <c r="EW52" i="68"/>
  <c r="EV52" i="68"/>
  <c r="FH52" i="68" s="1"/>
  <c r="DT52" i="68"/>
  <c r="DR52" i="68"/>
  <c r="DQ52" i="68"/>
  <c r="DP52" i="68"/>
  <c r="DO52" i="68"/>
  <c r="DN52" i="68"/>
  <c r="DM52" i="68"/>
  <c r="DL52" i="68"/>
  <c r="DK52" i="68"/>
  <c r="DJ52" i="68"/>
  <c r="DI52" i="68"/>
  <c r="DH52" i="68"/>
  <c r="DG52" i="68"/>
  <c r="CD52" i="68"/>
  <c r="CB52" i="68"/>
  <c r="CA52" i="68"/>
  <c r="BZ52" i="68"/>
  <c r="BY52" i="68"/>
  <c r="BX52" i="68"/>
  <c r="BW52" i="68"/>
  <c r="BV52" i="68"/>
  <c r="BU52" i="68"/>
  <c r="BT52" i="68"/>
  <c r="BS52" i="68"/>
  <c r="BR52" i="68"/>
  <c r="BQ52" i="68"/>
  <c r="AN52" i="68"/>
  <c r="AL52" i="68"/>
  <c r="AK52" i="68"/>
  <c r="AJ52" i="68"/>
  <c r="AI52" i="68"/>
  <c r="AH52" i="68"/>
  <c r="AG52" i="68"/>
  <c r="AF52" i="68"/>
  <c r="AE52" i="68"/>
  <c r="AD52" i="68"/>
  <c r="AC52" i="68"/>
  <c r="AB52" i="68"/>
  <c r="AA52" i="68"/>
  <c r="LL51" i="68"/>
  <c r="LJ51" i="68"/>
  <c r="LI51" i="68"/>
  <c r="LH51" i="68"/>
  <c r="LG51" i="68"/>
  <c r="LF51" i="68"/>
  <c r="LE51" i="68"/>
  <c r="LD51" i="68"/>
  <c r="LC51" i="68"/>
  <c r="LB51" i="68"/>
  <c r="LA51" i="68"/>
  <c r="KZ51" i="68"/>
  <c r="JZ51" i="68"/>
  <c r="JX51" i="68"/>
  <c r="JW51" i="68"/>
  <c r="JV51" i="68"/>
  <c r="JU51" i="68"/>
  <c r="JT51" i="68"/>
  <c r="JS51" i="68"/>
  <c r="JR51" i="68"/>
  <c r="JQ51" i="68"/>
  <c r="JP51" i="68"/>
  <c r="JO51" i="68"/>
  <c r="JN51" i="68"/>
  <c r="IN51" i="68"/>
  <c r="IL51" i="68"/>
  <c r="IK51" i="68"/>
  <c r="IJ51" i="68"/>
  <c r="II51" i="68"/>
  <c r="IH51" i="68"/>
  <c r="IG51" i="68"/>
  <c r="IF51" i="68"/>
  <c r="IE51" i="68"/>
  <c r="ID51" i="68"/>
  <c r="IC51" i="68"/>
  <c r="IB51" i="68"/>
  <c r="IA51" i="68"/>
  <c r="IM51" i="68" s="1"/>
  <c r="GY51" i="68"/>
  <c r="GW51" i="68"/>
  <c r="GV51" i="68"/>
  <c r="GU51" i="68"/>
  <c r="GT51" i="68"/>
  <c r="GS51" i="68"/>
  <c r="GR51" i="68"/>
  <c r="GQ51" i="68"/>
  <c r="GP51" i="68"/>
  <c r="GO51" i="68"/>
  <c r="GN51" i="68"/>
  <c r="GM51" i="68"/>
  <c r="GL51" i="68"/>
  <c r="FI51" i="68"/>
  <c r="FG51" i="68"/>
  <c r="FF51" i="68"/>
  <c r="FE51" i="68"/>
  <c r="FD51" i="68"/>
  <c r="FC51" i="68"/>
  <c r="FB51" i="68"/>
  <c r="FA51" i="68"/>
  <c r="EZ51" i="68"/>
  <c r="EY51" i="68"/>
  <c r="EX51" i="68"/>
  <c r="EW51" i="68"/>
  <c r="EV51" i="68"/>
  <c r="DT51" i="68"/>
  <c r="DR51" i="68"/>
  <c r="DQ51" i="68"/>
  <c r="DP51" i="68"/>
  <c r="DO51" i="68"/>
  <c r="DN51" i="68"/>
  <c r="DM51" i="68"/>
  <c r="DL51" i="68"/>
  <c r="DK51" i="68"/>
  <c r="DJ51" i="68"/>
  <c r="DI51" i="68"/>
  <c r="DH51" i="68"/>
  <c r="DG51" i="68"/>
  <c r="CD51" i="68"/>
  <c r="CB51" i="68"/>
  <c r="CA51" i="68"/>
  <c r="BZ51" i="68"/>
  <c r="BY51" i="68"/>
  <c r="BX51" i="68"/>
  <c r="BW51" i="68"/>
  <c r="BV51" i="68"/>
  <c r="BU51" i="68"/>
  <c r="BT51" i="68"/>
  <c r="BS51" i="68"/>
  <c r="BR51" i="68"/>
  <c r="BQ51" i="68"/>
  <c r="CC51" i="68" s="1"/>
  <c r="AN51" i="68"/>
  <c r="AL51" i="68"/>
  <c r="AK51" i="68"/>
  <c r="AJ51" i="68"/>
  <c r="AI51" i="68"/>
  <c r="AH51" i="68"/>
  <c r="AG51" i="68"/>
  <c r="AF51" i="68"/>
  <c r="AE51" i="68"/>
  <c r="AD51" i="68"/>
  <c r="AC51" i="68"/>
  <c r="AB51" i="68"/>
  <c r="AA51" i="68"/>
  <c r="LL50" i="68"/>
  <c r="LJ50" i="68"/>
  <c r="LI50" i="68"/>
  <c r="LH50" i="68"/>
  <c r="LG50" i="68"/>
  <c r="LF50" i="68"/>
  <c r="LE50" i="68"/>
  <c r="LD50" i="68"/>
  <c r="LC50" i="68"/>
  <c r="LB50" i="68"/>
  <c r="LA50" i="68"/>
  <c r="LK50" i="68" s="1"/>
  <c r="KZ50" i="68"/>
  <c r="JZ50" i="68"/>
  <c r="JX50" i="68"/>
  <c r="JW50" i="68"/>
  <c r="JV50" i="68"/>
  <c r="JU50" i="68"/>
  <c r="JT50" i="68"/>
  <c r="JS50" i="68"/>
  <c r="JR50" i="68"/>
  <c r="JQ50" i="68"/>
  <c r="JP50" i="68"/>
  <c r="JO50" i="68"/>
  <c r="JY50" i="68" s="1"/>
  <c r="JN50" i="68"/>
  <c r="IQ50" i="68"/>
  <c r="IN50" i="68"/>
  <c r="IL50" i="68"/>
  <c r="IK50" i="68"/>
  <c r="IJ50" i="68"/>
  <c r="II50" i="68"/>
  <c r="IH50" i="68"/>
  <c r="IG50" i="68"/>
  <c r="IF50" i="68"/>
  <c r="IE50" i="68"/>
  <c r="ID50" i="68"/>
  <c r="IC50" i="68"/>
  <c r="IB50" i="68"/>
  <c r="IA50" i="68"/>
  <c r="GY50" i="68"/>
  <c r="GW50" i="68"/>
  <c r="GV50" i="68"/>
  <c r="GU50" i="68"/>
  <c r="GT50" i="68"/>
  <c r="GS50" i="68"/>
  <c r="GR50" i="68"/>
  <c r="GQ50" i="68"/>
  <c r="GP50" i="68"/>
  <c r="GO50" i="68"/>
  <c r="GN50" i="68"/>
  <c r="GM50" i="68"/>
  <c r="GL50" i="68"/>
  <c r="GX50" i="68" s="1"/>
  <c r="FI50" i="68"/>
  <c r="FG50" i="68"/>
  <c r="FF50" i="68"/>
  <c r="FE50" i="68"/>
  <c r="FD50" i="68"/>
  <c r="FC50" i="68"/>
  <c r="FB50" i="68"/>
  <c r="FA50" i="68"/>
  <c r="EZ50" i="68"/>
  <c r="EY50" i="68"/>
  <c r="EX50" i="68"/>
  <c r="EW50" i="68"/>
  <c r="EV50" i="68"/>
  <c r="DT50" i="68"/>
  <c r="DR50" i="68"/>
  <c r="DQ50" i="68"/>
  <c r="DP50" i="68"/>
  <c r="DO50" i="68"/>
  <c r="DN50" i="68"/>
  <c r="DM50" i="68"/>
  <c r="DL50" i="68"/>
  <c r="DK50" i="68"/>
  <c r="DJ50" i="68"/>
  <c r="DI50" i="68"/>
  <c r="DH50" i="68"/>
  <c r="DG50" i="68"/>
  <c r="CD50" i="68"/>
  <c r="CB50" i="68"/>
  <c r="CA50" i="68"/>
  <c r="BZ50" i="68"/>
  <c r="BY50" i="68"/>
  <c r="BX50" i="68"/>
  <c r="BW50" i="68"/>
  <c r="BV50" i="68"/>
  <c r="BU50" i="68"/>
  <c r="BT50" i="68"/>
  <c r="BS50" i="68"/>
  <c r="BR50" i="68"/>
  <c r="BQ50" i="68"/>
  <c r="AN50" i="68"/>
  <c r="AL50" i="68"/>
  <c r="AK50" i="68"/>
  <c r="AJ50" i="68"/>
  <c r="AI50" i="68"/>
  <c r="AH50" i="68"/>
  <c r="AG50" i="68"/>
  <c r="AF50" i="68"/>
  <c r="AE50" i="68"/>
  <c r="AD50" i="68"/>
  <c r="AC50" i="68"/>
  <c r="AB50" i="68"/>
  <c r="AA50" i="68"/>
  <c r="AM50" i="68" s="1"/>
  <c r="LL49" i="68"/>
  <c r="LJ49" i="68"/>
  <c r="LI49" i="68"/>
  <c r="LH49" i="68"/>
  <c r="LG49" i="68"/>
  <c r="LF49" i="68"/>
  <c r="LE49" i="68"/>
  <c r="LD49" i="68"/>
  <c r="LC49" i="68"/>
  <c r="LB49" i="68"/>
  <c r="LA49" i="68"/>
  <c r="KZ49" i="68"/>
  <c r="LK49" i="68" s="1"/>
  <c r="JZ49" i="68"/>
  <c r="JX49" i="68"/>
  <c r="JW49" i="68"/>
  <c r="JV49" i="68"/>
  <c r="JU49" i="68"/>
  <c r="JT49" i="68"/>
  <c r="JS49" i="68"/>
  <c r="JR49" i="68"/>
  <c r="JQ49" i="68"/>
  <c r="JP49" i="68"/>
  <c r="JO49" i="68"/>
  <c r="JN49" i="68"/>
  <c r="JY49" i="68" s="1"/>
  <c r="IN49" i="68"/>
  <c r="IL49" i="68"/>
  <c r="IK49" i="68"/>
  <c r="IJ49" i="68"/>
  <c r="II49" i="68"/>
  <c r="IH49" i="68"/>
  <c r="IG49" i="68"/>
  <c r="IF49" i="68"/>
  <c r="IE49" i="68"/>
  <c r="ID49" i="68"/>
  <c r="IC49" i="68"/>
  <c r="IB49" i="68"/>
  <c r="IA49" i="68"/>
  <c r="GY49" i="68"/>
  <c r="GW49" i="68"/>
  <c r="GV49" i="68"/>
  <c r="GU49" i="68"/>
  <c r="GT49" i="68"/>
  <c r="GS49" i="68"/>
  <c r="GR49" i="68"/>
  <c r="GQ49" i="68"/>
  <c r="GP49" i="68"/>
  <c r="GO49" i="68"/>
  <c r="GN49" i="68"/>
  <c r="GM49" i="68"/>
  <c r="GL49" i="68"/>
  <c r="FI49" i="68"/>
  <c r="FG49" i="68"/>
  <c r="FF49" i="68"/>
  <c r="FE49" i="68"/>
  <c r="FD49" i="68"/>
  <c r="FC49" i="68"/>
  <c r="FB49" i="68"/>
  <c r="FA49" i="68"/>
  <c r="EZ49" i="68"/>
  <c r="EY49" i="68"/>
  <c r="EX49" i="68"/>
  <c r="EW49" i="68"/>
  <c r="EV49" i="68"/>
  <c r="DT49" i="68"/>
  <c r="DR49" i="68"/>
  <c r="DQ49" i="68"/>
  <c r="DP49" i="68"/>
  <c r="DO49" i="68"/>
  <c r="DN49" i="68"/>
  <c r="DM49" i="68"/>
  <c r="DL49" i="68"/>
  <c r="DK49" i="68"/>
  <c r="DJ49" i="68"/>
  <c r="DI49" i="68"/>
  <c r="DH49" i="68"/>
  <c r="DG49" i="68"/>
  <c r="DS49" i="68" s="1"/>
  <c r="CD49" i="68"/>
  <c r="CB49" i="68"/>
  <c r="CA49" i="68"/>
  <c r="BZ49" i="68"/>
  <c r="BY49" i="68"/>
  <c r="BX49" i="68"/>
  <c r="BW49" i="68"/>
  <c r="BV49" i="68"/>
  <c r="BU49" i="68"/>
  <c r="BT49" i="68"/>
  <c r="BS49" i="68"/>
  <c r="BR49" i="68"/>
  <c r="BQ49" i="68"/>
  <c r="AN49" i="68"/>
  <c r="AL49" i="68"/>
  <c r="AK49" i="68"/>
  <c r="AJ49" i="68"/>
  <c r="AI49" i="68"/>
  <c r="AH49" i="68"/>
  <c r="AG49" i="68"/>
  <c r="AF49" i="68"/>
  <c r="AE49" i="68"/>
  <c r="AD49" i="68"/>
  <c r="AC49" i="68"/>
  <c r="AB49" i="68"/>
  <c r="AA49" i="68"/>
  <c r="LL48" i="68"/>
  <c r="LJ48" i="68"/>
  <c r="LI48" i="68"/>
  <c r="LH48" i="68"/>
  <c r="LG48" i="68"/>
  <c r="LF48" i="68"/>
  <c r="LE48" i="68"/>
  <c r="LD48" i="68"/>
  <c r="LC48" i="68"/>
  <c r="LB48" i="68"/>
  <c r="LA48" i="68"/>
  <c r="KZ48" i="68"/>
  <c r="JZ48" i="68"/>
  <c r="JX48" i="68"/>
  <c r="JW48" i="68"/>
  <c r="JV48" i="68"/>
  <c r="JU48" i="68"/>
  <c r="JT48" i="68"/>
  <c r="JS48" i="68"/>
  <c r="JR48" i="68"/>
  <c r="JQ48" i="68"/>
  <c r="JP48" i="68"/>
  <c r="JO48" i="68"/>
  <c r="JN48" i="68"/>
  <c r="IN48" i="68"/>
  <c r="IL48" i="68"/>
  <c r="IK48" i="68"/>
  <c r="IJ48" i="68"/>
  <c r="II48" i="68"/>
  <c r="IH48" i="68"/>
  <c r="IG48" i="68"/>
  <c r="IF48" i="68"/>
  <c r="IE48" i="68"/>
  <c r="ID48" i="68"/>
  <c r="IC48" i="68"/>
  <c r="IB48" i="68"/>
  <c r="IA48" i="68"/>
  <c r="GY48" i="68"/>
  <c r="GW48" i="68"/>
  <c r="GV48" i="68"/>
  <c r="GU48" i="68"/>
  <c r="GT48" i="68"/>
  <c r="GS48" i="68"/>
  <c r="GR48" i="68"/>
  <c r="GQ48" i="68"/>
  <c r="GP48" i="68"/>
  <c r="GO48" i="68"/>
  <c r="GN48" i="68"/>
  <c r="GM48" i="68"/>
  <c r="GL48" i="68"/>
  <c r="GX48" i="68" s="1"/>
  <c r="FI48" i="68"/>
  <c r="FG48" i="68"/>
  <c r="FF48" i="68"/>
  <c r="FE48" i="68"/>
  <c r="FD48" i="68"/>
  <c r="FC48" i="68"/>
  <c r="FB48" i="68"/>
  <c r="FA48" i="68"/>
  <c r="EZ48" i="68"/>
  <c r="EY48" i="68"/>
  <c r="EX48" i="68"/>
  <c r="EW48" i="68"/>
  <c r="EV48" i="68"/>
  <c r="DT48" i="68"/>
  <c r="DR48" i="68"/>
  <c r="DQ48" i="68"/>
  <c r="DP48" i="68"/>
  <c r="DO48" i="68"/>
  <c r="DN48" i="68"/>
  <c r="DM48" i="68"/>
  <c r="DL48" i="68"/>
  <c r="DK48" i="68"/>
  <c r="DJ48" i="68"/>
  <c r="DI48" i="68"/>
  <c r="DH48" i="68"/>
  <c r="DG48" i="68"/>
  <c r="CD48" i="68"/>
  <c r="CB48" i="68"/>
  <c r="CA48" i="68"/>
  <c r="BZ48" i="68"/>
  <c r="BY48" i="68"/>
  <c r="BX48" i="68"/>
  <c r="BW48" i="68"/>
  <c r="BV48" i="68"/>
  <c r="BU48" i="68"/>
  <c r="BT48" i="68"/>
  <c r="BS48" i="68"/>
  <c r="BR48" i="68"/>
  <c r="BQ48" i="68"/>
  <c r="AN48" i="68"/>
  <c r="AL48" i="68"/>
  <c r="AK48" i="68"/>
  <c r="AJ48" i="68"/>
  <c r="AI48" i="68"/>
  <c r="AH48" i="68"/>
  <c r="AG48" i="68"/>
  <c r="AF48" i="68"/>
  <c r="AE48" i="68"/>
  <c r="AD48" i="68"/>
  <c r="AC48" i="68"/>
  <c r="AB48" i="68"/>
  <c r="AA48" i="68"/>
  <c r="AM48" i="68" s="1"/>
  <c r="LL47" i="68"/>
  <c r="LJ47" i="68"/>
  <c r="LI47" i="68"/>
  <c r="LH47" i="68"/>
  <c r="LG47" i="68"/>
  <c r="LF47" i="68"/>
  <c r="LE47" i="68"/>
  <c r="LD47" i="68"/>
  <c r="LC47" i="68"/>
  <c r="LB47" i="68"/>
  <c r="LA47" i="68"/>
  <c r="KZ47" i="68"/>
  <c r="LK47" i="68" s="1"/>
  <c r="JZ47" i="68"/>
  <c r="JX47" i="68"/>
  <c r="JW47" i="68"/>
  <c r="JV47" i="68"/>
  <c r="JU47" i="68"/>
  <c r="JT47" i="68"/>
  <c r="JS47" i="68"/>
  <c r="JR47" i="68"/>
  <c r="JQ47" i="68"/>
  <c r="JP47" i="68"/>
  <c r="JO47" i="68"/>
  <c r="JN47" i="68"/>
  <c r="JY47" i="68" s="1"/>
  <c r="IN47" i="68"/>
  <c r="IL47" i="68"/>
  <c r="IK47" i="68"/>
  <c r="IJ47" i="68"/>
  <c r="II47" i="68"/>
  <c r="IH47" i="68"/>
  <c r="IG47" i="68"/>
  <c r="IF47" i="68"/>
  <c r="IE47" i="68"/>
  <c r="ID47" i="68"/>
  <c r="IC47" i="68"/>
  <c r="IB47" i="68"/>
  <c r="IA47" i="68"/>
  <c r="GY47" i="68"/>
  <c r="GW47" i="68"/>
  <c r="GV47" i="68"/>
  <c r="GU47" i="68"/>
  <c r="GT47" i="68"/>
  <c r="GS47" i="68"/>
  <c r="GR47" i="68"/>
  <c r="GQ47" i="68"/>
  <c r="GP47" i="68"/>
  <c r="GO47" i="68"/>
  <c r="GN47" i="68"/>
  <c r="GM47" i="68"/>
  <c r="GL47" i="68"/>
  <c r="FI47" i="68"/>
  <c r="FG47" i="68"/>
  <c r="FF47" i="68"/>
  <c r="FE47" i="68"/>
  <c r="FD47" i="68"/>
  <c r="FC47" i="68"/>
  <c r="FB47" i="68"/>
  <c r="FA47" i="68"/>
  <c r="EZ47" i="68"/>
  <c r="EY47" i="68"/>
  <c r="EX47" i="68"/>
  <c r="EW47" i="68"/>
  <c r="EV47" i="68"/>
  <c r="DT47" i="68"/>
  <c r="DR47" i="68"/>
  <c r="DQ47" i="68"/>
  <c r="DP47" i="68"/>
  <c r="DO47" i="68"/>
  <c r="DN47" i="68"/>
  <c r="DM47" i="68"/>
  <c r="DL47" i="68"/>
  <c r="DK47" i="68"/>
  <c r="DJ47" i="68"/>
  <c r="DI47" i="68"/>
  <c r="DH47" i="68"/>
  <c r="DG47" i="68"/>
  <c r="DS47" i="68" s="1"/>
  <c r="CD47" i="68"/>
  <c r="CB47" i="68"/>
  <c r="CA47" i="68"/>
  <c r="BZ47" i="68"/>
  <c r="BY47" i="68"/>
  <c r="BX47" i="68"/>
  <c r="BW47" i="68"/>
  <c r="BV47" i="68"/>
  <c r="BU47" i="68"/>
  <c r="BT47" i="68"/>
  <c r="BS47" i="68"/>
  <c r="BR47" i="68"/>
  <c r="BQ47" i="68"/>
  <c r="AN47" i="68"/>
  <c r="AL47" i="68"/>
  <c r="AK47" i="68"/>
  <c r="AJ47" i="68"/>
  <c r="AI47" i="68"/>
  <c r="AH47" i="68"/>
  <c r="AG47" i="68"/>
  <c r="AF47" i="68"/>
  <c r="AE47" i="68"/>
  <c r="AD47" i="68"/>
  <c r="AC47" i="68"/>
  <c r="AB47" i="68"/>
  <c r="AA47" i="68"/>
  <c r="LL46" i="68"/>
  <c r="LJ46" i="68"/>
  <c r="LI46" i="68"/>
  <c r="LH46" i="68"/>
  <c r="LG46" i="68"/>
  <c r="LF46" i="68"/>
  <c r="LE46" i="68"/>
  <c r="LD46" i="68"/>
  <c r="LC46" i="68"/>
  <c r="LB46" i="68"/>
  <c r="LA46" i="68"/>
  <c r="KZ46" i="68"/>
  <c r="JZ46" i="68"/>
  <c r="JX46" i="68"/>
  <c r="JW46" i="68"/>
  <c r="JV46" i="68"/>
  <c r="JU46" i="68"/>
  <c r="JT46" i="68"/>
  <c r="JS46" i="68"/>
  <c r="JR46" i="68"/>
  <c r="JQ46" i="68"/>
  <c r="JP46" i="68"/>
  <c r="JO46" i="68"/>
  <c r="JN46" i="68"/>
  <c r="IN46" i="68"/>
  <c r="IL46" i="68"/>
  <c r="IK46" i="68"/>
  <c r="IJ46" i="68"/>
  <c r="II46" i="68"/>
  <c r="IH46" i="68"/>
  <c r="IG46" i="68"/>
  <c r="IF46" i="68"/>
  <c r="IE46" i="68"/>
  <c r="ID46" i="68"/>
  <c r="IC46" i="68"/>
  <c r="IB46" i="68"/>
  <c r="IA46" i="68"/>
  <c r="GY46" i="68"/>
  <c r="GW46" i="68"/>
  <c r="GV46" i="68"/>
  <c r="GU46" i="68"/>
  <c r="GT46" i="68"/>
  <c r="GS46" i="68"/>
  <c r="GR46" i="68"/>
  <c r="GQ46" i="68"/>
  <c r="GP46" i="68"/>
  <c r="GO46" i="68"/>
  <c r="GN46" i="68"/>
  <c r="GM46" i="68"/>
  <c r="GL46" i="68"/>
  <c r="GX46" i="68" s="1"/>
  <c r="FI46" i="68"/>
  <c r="FG46" i="68"/>
  <c r="FF46" i="68"/>
  <c r="FE46" i="68"/>
  <c r="FD46" i="68"/>
  <c r="FC46" i="68"/>
  <c r="FB46" i="68"/>
  <c r="FA46" i="68"/>
  <c r="EZ46" i="68"/>
  <c r="EY46" i="68"/>
  <c r="EX46" i="68"/>
  <c r="EW46" i="68"/>
  <c r="EV46" i="68"/>
  <c r="DT46" i="68"/>
  <c r="DR46" i="68"/>
  <c r="DQ46" i="68"/>
  <c r="DP46" i="68"/>
  <c r="DO46" i="68"/>
  <c r="DN46" i="68"/>
  <c r="DM46" i="68"/>
  <c r="DL46" i="68"/>
  <c r="DK46" i="68"/>
  <c r="DJ46" i="68"/>
  <c r="DI46" i="68"/>
  <c r="DH46" i="68"/>
  <c r="DG46" i="68"/>
  <c r="CD46" i="68"/>
  <c r="CB46" i="68"/>
  <c r="CA46" i="68"/>
  <c r="BZ46" i="68"/>
  <c r="BY46" i="68"/>
  <c r="BX46" i="68"/>
  <c r="BW46" i="68"/>
  <c r="BV46" i="68"/>
  <c r="BU46" i="68"/>
  <c r="BT46" i="68"/>
  <c r="BS46" i="68"/>
  <c r="BR46" i="68"/>
  <c r="BQ46" i="68"/>
  <c r="AN46" i="68"/>
  <c r="AL46" i="68"/>
  <c r="AK46" i="68"/>
  <c r="AJ46" i="68"/>
  <c r="AI46" i="68"/>
  <c r="AH46" i="68"/>
  <c r="AG46" i="68"/>
  <c r="AF46" i="68"/>
  <c r="AE46" i="68"/>
  <c r="AD46" i="68"/>
  <c r="AC46" i="68"/>
  <c r="AB46" i="68"/>
  <c r="AA46" i="68"/>
  <c r="AM46" i="68" s="1"/>
  <c r="LL45" i="68"/>
  <c r="LJ45" i="68"/>
  <c r="LI45" i="68"/>
  <c r="LH45" i="68"/>
  <c r="LG45" i="68"/>
  <c r="LF45" i="68"/>
  <c r="LE45" i="68"/>
  <c r="LD45" i="68"/>
  <c r="LC45" i="68"/>
  <c r="LB45" i="68"/>
  <c r="LA45" i="68"/>
  <c r="KZ45" i="68"/>
  <c r="LK45" i="68" s="1"/>
  <c r="JZ45" i="68"/>
  <c r="JX45" i="68"/>
  <c r="JW45" i="68"/>
  <c r="JV45" i="68"/>
  <c r="JU45" i="68"/>
  <c r="JT45" i="68"/>
  <c r="JS45" i="68"/>
  <c r="JR45" i="68"/>
  <c r="JQ45" i="68"/>
  <c r="JP45" i="68"/>
  <c r="JO45" i="68"/>
  <c r="JN45" i="68"/>
  <c r="JY45" i="68" s="1"/>
  <c r="IN45" i="68"/>
  <c r="IL45" i="68"/>
  <c r="IK45" i="68"/>
  <c r="IJ45" i="68"/>
  <c r="II45" i="68"/>
  <c r="IH45" i="68"/>
  <c r="IG45" i="68"/>
  <c r="IF45" i="68"/>
  <c r="IE45" i="68"/>
  <c r="ID45" i="68"/>
  <c r="IC45" i="68"/>
  <c r="IB45" i="68"/>
  <c r="IA45" i="68"/>
  <c r="GY45" i="68"/>
  <c r="GW45" i="68"/>
  <c r="GV45" i="68"/>
  <c r="GU45" i="68"/>
  <c r="GT45" i="68"/>
  <c r="GS45" i="68"/>
  <c r="GR45" i="68"/>
  <c r="GQ45" i="68"/>
  <c r="GP45" i="68"/>
  <c r="GO45" i="68"/>
  <c r="GN45" i="68"/>
  <c r="GM45" i="68"/>
  <c r="GL45" i="68"/>
  <c r="FI45" i="68"/>
  <c r="FG45" i="68"/>
  <c r="FF45" i="68"/>
  <c r="FE45" i="68"/>
  <c r="FD45" i="68"/>
  <c r="FC45" i="68"/>
  <c r="FB45" i="68"/>
  <c r="FA45" i="68"/>
  <c r="EZ45" i="68"/>
  <c r="EY45" i="68"/>
  <c r="EX45" i="68"/>
  <c r="EW45" i="68"/>
  <c r="EV45" i="68"/>
  <c r="DT45" i="68"/>
  <c r="DR45" i="68"/>
  <c r="DQ45" i="68"/>
  <c r="DP45" i="68"/>
  <c r="DO45" i="68"/>
  <c r="DN45" i="68"/>
  <c r="DM45" i="68"/>
  <c r="DL45" i="68"/>
  <c r="DK45" i="68"/>
  <c r="DJ45" i="68"/>
  <c r="DI45" i="68"/>
  <c r="DH45" i="68"/>
  <c r="DG45" i="68"/>
  <c r="DS45" i="68" s="1"/>
  <c r="CD45" i="68"/>
  <c r="CB45" i="68"/>
  <c r="CA45" i="68"/>
  <c r="BZ45" i="68"/>
  <c r="BY45" i="68"/>
  <c r="BX45" i="68"/>
  <c r="BW45" i="68"/>
  <c r="BV45" i="68"/>
  <c r="BU45" i="68"/>
  <c r="BT45" i="68"/>
  <c r="BS45" i="68"/>
  <c r="BR45" i="68"/>
  <c r="BQ45" i="68"/>
  <c r="AN45" i="68"/>
  <c r="AL45" i="68"/>
  <c r="AK45" i="68"/>
  <c r="AJ45" i="68"/>
  <c r="AI45" i="68"/>
  <c r="AH45" i="68"/>
  <c r="AG45" i="68"/>
  <c r="AF45" i="68"/>
  <c r="AE45" i="68"/>
  <c r="AD45" i="68"/>
  <c r="AC45" i="68"/>
  <c r="AB45" i="68"/>
  <c r="AA45" i="68"/>
  <c r="LL44" i="68"/>
  <c r="LJ44" i="68"/>
  <c r="LI44" i="68"/>
  <c r="LH44" i="68"/>
  <c r="LG44" i="68"/>
  <c r="LF44" i="68"/>
  <c r="LE44" i="68"/>
  <c r="LD44" i="68"/>
  <c r="LC44" i="68"/>
  <c r="LB44" i="68"/>
  <c r="LA44" i="68"/>
  <c r="KZ44" i="68"/>
  <c r="JZ44" i="68"/>
  <c r="JX44" i="68"/>
  <c r="JW44" i="68"/>
  <c r="JV44" i="68"/>
  <c r="JU44" i="68"/>
  <c r="JT44" i="68"/>
  <c r="JS44" i="68"/>
  <c r="JR44" i="68"/>
  <c r="JQ44" i="68"/>
  <c r="JP44" i="68"/>
  <c r="JO44" i="68"/>
  <c r="JN44" i="68"/>
  <c r="IN44" i="68"/>
  <c r="IL44" i="68"/>
  <c r="IK44" i="68"/>
  <c r="IJ44" i="68"/>
  <c r="II44" i="68"/>
  <c r="IH44" i="68"/>
  <c r="IG44" i="68"/>
  <c r="IF44" i="68"/>
  <c r="IE44" i="68"/>
  <c r="ID44" i="68"/>
  <c r="IC44" i="68"/>
  <c r="IB44" i="68"/>
  <c r="IA44" i="68"/>
  <c r="GY44" i="68"/>
  <c r="GW44" i="68"/>
  <c r="GV44" i="68"/>
  <c r="GU44" i="68"/>
  <c r="GT44" i="68"/>
  <c r="GS44" i="68"/>
  <c r="GR44" i="68"/>
  <c r="GQ44" i="68"/>
  <c r="GP44" i="68"/>
  <c r="GO44" i="68"/>
  <c r="GN44" i="68"/>
  <c r="GM44" i="68"/>
  <c r="GL44" i="68"/>
  <c r="GX44" i="68" s="1"/>
  <c r="FI44" i="68"/>
  <c r="FG44" i="68"/>
  <c r="FF44" i="68"/>
  <c r="FE44" i="68"/>
  <c r="FD44" i="68"/>
  <c r="FC44" i="68"/>
  <c r="FB44" i="68"/>
  <c r="FA44" i="68"/>
  <c r="EZ44" i="68"/>
  <c r="EY44" i="68"/>
  <c r="EX44" i="68"/>
  <c r="EW44" i="68"/>
  <c r="EV44" i="68"/>
  <c r="DT44" i="68"/>
  <c r="DR44" i="68"/>
  <c r="DQ44" i="68"/>
  <c r="DP44" i="68"/>
  <c r="DO44" i="68"/>
  <c r="DN44" i="68"/>
  <c r="DM44" i="68"/>
  <c r="DL44" i="68"/>
  <c r="DK44" i="68"/>
  <c r="DJ44" i="68"/>
  <c r="DI44" i="68"/>
  <c r="DH44" i="68"/>
  <c r="DG44" i="68"/>
  <c r="CD44" i="68"/>
  <c r="CB44" i="68"/>
  <c r="CA44" i="68"/>
  <c r="BZ44" i="68"/>
  <c r="BY44" i="68"/>
  <c r="BX44" i="68"/>
  <c r="BW44" i="68"/>
  <c r="BV44" i="68"/>
  <c r="BU44" i="68"/>
  <c r="BT44" i="68"/>
  <c r="BS44" i="68"/>
  <c r="BR44" i="68"/>
  <c r="BQ44" i="68"/>
  <c r="AN44" i="68"/>
  <c r="AL44" i="68"/>
  <c r="AK44" i="68"/>
  <c r="AJ44" i="68"/>
  <c r="AI44" i="68"/>
  <c r="AH44" i="68"/>
  <c r="AG44" i="68"/>
  <c r="AF44" i="68"/>
  <c r="AE44" i="68"/>
  <c r="AD44" i="68"/>
  <c r="AC44" i="68"/>
  <c r="AB44" i="68"/>
  <c r="AA44" i="68"/>
  <c r="AM44" i="68" s="1"/>
  <c r="LL43" i="68"/>
  <c r="LJ43" i="68"/>
  <c r="LI43" i="68"/>
  <c r="LH43" i="68"/>
  <c r="LG43" i="68"/>
  <c r="LF43" i="68"/>
  <c r="LE43" i="68"/>
  <c r="LD43" i="68"/>
  <c r="LC43" i="68"/>
  <c r="LB43" i="68"/>
  <c r="LA43" i="68"/>
  <c r="KZ43" i="68"/>
  <c r="JZ43" i="68"/>
  <c r="JX43" i="68"/>
  <c r="JW43" i="68"/>
  <c r="JV43" i="68"/>
  <c r="JU43" i="68"/>
  <c r="JT43" i="68"/>
  <c r="JS43" i="68"/>
  <c r="JR43" i="68"/>
  <c r="JQ43" i="68"/>
  <c r="JP43" i="68"/>
  <c r="JO43" i="68"/>
  <c r="JN43" i="68"/>
  <c r="IN43" i="68"/>
  <c r="IL43" i="68"/>
  <c r="IK43" i="68"/>
  <c r="IJ43" i="68"/>
  <c r="II43" i="68"/>
  <c r="IH43" i="68"/>
  <c r="IG43" i="68"/>
  <c r="IF43" i="68"/>
  <c r="IE43" i="68"/>
  <c r="ID43" i="68"/>
  <c r="IC43" i="68"/>
  <c r="IB43" i="68"/>
  <c r="IA43" i="68"/>
  <c r="GY43" i="68"/>
  <c r="GW43" i="68"/>
  <c r="GV43" i="68"/>
  <c r="GU43" i="68"/>
  <c r="GT43" i="68"/>
  <c r="GS43" i="68"/>
  <c r="GR43" i="68"/>
  <c r="GQ43" i="68"/>
  <c r="GP43" i="68"/>
  <c r="GO43" i="68"/>
  <c r="GN43" i="68"/>
  <c r="GM43" i="68"/>
  <c r="GL43" i="68"/>
  <c r="FI43" i="68"/>
  <c r="FG43" i="68"/>
  <c r="FF43" i="68"/>
  <c r="FE43" i="68"/>
  <c r="FD43" i="68"/>
  <c r="FC43" i="68"/>
  <c r="FB43" i="68"/>
  <c r="FA43" i="68"/>
  <c r="EZ43" i="68"/>
  <c r="EY43" i="68"/>
  <c r="EX43" i="68"/>
  <c r="EW43" i="68"/>
  <c r="EV43" i="68"/>
  <c r="DT43" i="68"/>
  <c r="DR43" i="68"/>
  <c r="DQ43" i="68"/>
  <c r="DP43" i="68"/>
  <c r="DO43" i="68"/>
  <c r="DN43" i="68"/>
  <c r="DM43" i="68"/>
  <c r="DL43" i="68"/>
  <c r="DK43" i="68"/>
  <c r="DJ43" i="68"/>
  <c r="DI43" i="68"/>
  <c r="DH43" i="68"/>
  <c r="DG43" i="68"/>
  <c r="DS43" i="68" s="1"/>
  <c r="CD43" i="68"/>
  <c r="CB43" i="68"/>
  <c r="CA43" i="68"/>
  <c r="BZ43" i="68"/>
  <c r="BY43" i="68"/>
  <c r="BX43" i="68"/>
  <c r="BW43" i="68"/>
  <c r="BV43" i="68"/>
  <c r="BU43" i="68"/>
  <c r="BT43" i="68"/>
  <c r="BS43" i="68"/>
  <c r="BR43" i="68"/>
  <c r="BQ43" i="68"/>
  <c r="AN43" i="68"/>
  <c r="AL43" i="68"/>
  <c r="AK43" i="68"/>
  <c r="AJ43" i="68"/>
  <c r="AI43" i="68"/>
  <c r="AH43" i="68"/>
  <c r="AG43" i="68"/>
  <c r="AF43" i="68"/>
  <c r="AE43" i="68"/>
  <c r="AD43" i="68"/>
  <c r="AC43" i="68"/>
  <c r="AB43" i="68"/>
  <c r="AA43" i="68"/>
  <c r="LL42" i="68"/>
  <c r="LJ42" i="68"/>
  <c r="LI42" i="68"/>
  <c r="LH42" i="68"/>
  <c r="LG42" i="68"/>
  <c r="LF42" i="68"/>
  <c r="LE42" i="68"/>
  <c r="LD42" i="68"/>
  <c r="LC42" i="68"/>
  <c r="LB42" i="68"/>
  <c r="LA42" i="68"/>
  <c r="KZ42" i="68"/>
  <c r="JZ42" i="68"/>
  <c r="JX42" i="68"/>
  <c r="JW42" i="68"/>
  <c r="JV42" i="68"/>
  <c r="JU42" i="68"/>
  <c r="JT42" i="68"/>
  <c r="JS42" i="68"/>
  <c r="JR42" i="68"/>
  <c r="JQ42" i="68"/>
  <c r="JP42" i="68"/>
  <c r="JO42" i="68"/>
  <c r="JN42" i="68"/>
  <c r="IN42" i="68"/>
  <c r="IL42" i="68"/>
  <c r="IK42" i="68"/>
  <c r="IJ42" i="68"/>
  <c r="II42" i="68"/>
  <c r="IH42" i="68"/>
  <c r="IG42" i="68"/>
  <c r="IF42" i="68"/>
  <c r="IE42" i="68"/>
  <c r="ID42" i="68"/>
  <c r="IC42" i="68"/>
  <c r="IB42" i="68"/>
  <c r="IA42" i="68"/>
  <c r="GY42" i="68"/>
  <c r="GW42" i="68"/>
  <c r="GV42" i="68"/>
  <c r="GU42" i="68"/>
  <c r="GT42" i="68"/>
  <c r="GS42" i="68"/>
  <c r="GR42" i="68"/>
  <c r="GQ42" i="68"/>
  <c r="GP42" i="68"/>
  <c r="GO42" i="68"/>
  <c r="GN42" i="68"/>
  <c r="GM42" i="68"/>
  <c r="GL42" i="68"/>
  <c r="GX42" i="68" s="1"/>
  <c r="FI42" i="68"/>
  <c r="FG42" i="68"/>
  <c r="FF42" i="68"/>
  <c r="FE42" i="68"/>
  <c r="FD42" i="68"/>
  <c r="FC42" i="68"/>
  <c r="FB42" i="68"/>
  <c r="FA42" i="68"/>
  <c r="EZ42" i="68"/>
  <c r="EY42" i="68"/>
  <c r="EX42" i="68"/>
  <c r="EW42" i="68"/>
  <c r="EV42" i="68"/>
  <c r="DT42" i="68"/>
  <c r="DR42" i="68"/>
  <c r="DQ42" i="68"/>
  <c r="DP42" i="68"/>
  <c r="DO42" i="68"/>
  <c r="DN42" i="68"/>
  <c r="DM42" i="68"/>
  <c r="DL42" i="68"/>
  <c r="DK42" i="68"/>
  <c r="DJ42" i="68"/>
  <c r="DI42" i="68"/>
  <c r="DH42" i="68"/>
  <c r="DG42" i="68"/>
  <c r="CD42" i="68"/>
  <c r="CB42" i="68"/>
  <c r="CA42" i="68"/>
  <c r="BZ42" i="68"/>
  <c r="BY42" i="68"/>
  <c r="BX42" i="68"/>
  <c r="BW42" i="68"/>
  <c r="BV42" i="68"/>
  <c r="BU42" i="68"/>
  <c r="BT42" i="68"/>
  <c r="BS42" i="68"/>
  <c r="BR42" i="68"/>
  <c r="BQ42" i="68"/>
  <c r="AN42" i="68"/>
  <c r="AL42" i="68"/>
  <c r="AK42" i="68"/>
  <c r="AJ42" i="68"/>
  <c r="AI42" i="68"/>
  <c r="AH42" i="68"/>
  <c r="AG42" i="68"/>
  <c r="AF42" i="68"/>
  <c r="AE42" i="68"/>
  <c r="AD42" i="68"/>
  <c r="AC42" i="68"/>
  <c r="AB42" i="68"/>
  <c r="AA42" i="68"/>
  <c r="AM42" i="68" s="1"/>
  <c r="LL41" i="68"/>
  <c r="LJ41" i="68"/>
  <c r="LI41" i="68"/>
  <c r="LH41" i="68"/>
  <c r="LG41" i="68"/>
  <c r="LF41" i="68"/>
  <c r="LE41" i="68"/>
  <c r="LD41" i="68"/>
  <c r="LC41" i="68"/>
  <c r="LB41" i="68"/>
  <c r="LA41" i="68"/>
  <c r="KZ41" i="68"/>
  <c r="JZ41" i="68"/>
  <c r="JX41" i="68"/>
  <c r="JW41" i="68"/>
  <c r="JV41" i="68"/>
  <c r="JU41" i="68"/>
  <c r="JT41" i="68"/>
  <c r="JS41" i="68"/>
  <c r="JR41" i="68"/>
  <c r="JQ41" i="68"/>
  <c r="JP41" i="68"/>
  <c r="JO41" i="68"/>
  <c r="JN41" i="68"/>
  <c r="IN41" i="68"/>
  <c r="IL41" i="68"/>
  <c r="IK41" i="68"/>
  <c r="IJ41" i="68"/>
  <c r="II41" i="68"/>
  <c r="IH41" i="68"/>
  <c r="IG41" i="68"/>
  <c r="IF41" i="68"/>
  <c r="IE41" i="68"/>
  <c r="ID41" i="68"/>
  <c r="IC41" i="68"/>
  <c r="IB41" i="68"/>
  <c r="IA41" i="68"/>
  <c r="GY41" i="68"/>
  <c r="GW41" i="68"/>
  <c r="GV41" i="68"/>
  <c r="GU41" i="68"/>
  <c r="GT41" i="68"/>
  <c r="GS41" i="68"/>
  <c r="GR41" i="68"/>
  <c r="GQ41" i="68"/>
  <c r="GP41" i="68"/>
  <c r="GO41" i="68"/>
  <c r="GN41" i="68"/>
  <c r="GM41" i="68"/>
  <c r="GL41" i="68"/>
  <c r="FI41" i="68"/>
  <c r="FG41" i="68"/>
  <c r="FF41" i="68"/>
  <c r="FE41" i="68"/>
  <c r="FD41" i="68"/>
  <c r="FC41" i="68"/>
  <c r="FB41" i="68"/>
  <c r="FA41" i="68"/>
  <c r="EZ41" i="68"/>
  <c r="EY41" i="68"/>
  <c r="EX41" i="68"/>
  <c r="EW41" i="68"/>
  <c r="EV41" i="68"/>
  <c r="DT41" i="68"/>
  <c r="DR41" i="68"/>
  <c r="DQ41" i="68"/>
  <c r="DP41" i="68"/>
  <c r="DO41" i="68"/>
  <c r="DN41" i="68"/>
  <c r="DM41" i="68"/>
  <c r="DL41" i="68"/>
  <c r="DK41" i="68"/>
  <c r="DJ41" i="68"/>
  <c r="DI41" i="68"/>
  <c r="DH41" i="68"/>
  <c r="DG41" i="68"/>
  <c r="DS41" i="68" s="1"/>
  <c r="CD41" i="68"/>
  <c r="CB41" i="68"/>
  <c r="CA41" i="68"/>
  <c r="BZ41" i="68"/>
  <c r="BY41" i="68"/>
  <c r="BX41" i="68"/>
  <c r="BW41" i="68"/>
  <c r="BV41" i="68"/>
  <c r="BU41" i="68"/>
  <c r="BT41" i="68"/>
  <c r="BS41" i="68"/>
  <c r="BR41" i="68"/>
  <c r="BQ41" i="68"/>
  <c r="AN41" i="68"/>
  <c r="AL41" i="68"/>
  <c r="AK41" i="68"/>
  <c r="AJ41" i="68"/>
  <c r="AI41" i="68"/>
  <c r="AH41" i="68"/>
  <c r="AG41" i="68"/>
  <c r="AF41" i="68"/>
  <c r="AE41" i="68"/>
  <c r="AD41" i="68"/>
  <c r="AC41" i="68"/>
  <c r="AB41" i="68"/>
  <c r="AA41" i="68"/>
  <c r="LL40" i="68"/>
  <c r="LJ40" i="68"/>
  <c r="LI40" i="68"/>
  <c r="LH40" i="68"/>
  <c r="LG40" i="68"/>
  <c r="LF40" i="68"/>
  <c r="LE40" i="68"/>
  <c r="LD40" i="68"/>
  <c r="LC40" i="68"/>
  <c r="LB40" i="68"/>
  <c r="LA40" i="68"/>
  <c r="KZ40" i="68"/>
  <c r="JZ40" i="68"/>
  <c r="JX40" i="68"/>
  <c r="JW40" i="68"/>
  <c r="JV40" i="68"/>
  <c r="JU40" i="68"/>
  <c r="JT40" i="68"/>
  <c r="JS40" i="68"/>
  <c r="JR40" i="68"/>
  <c r="JQ40" i="68"/>
  <c r="JP40" i="68"/>
  <c r="JO40" i="68"/>
  <c r="JN40" i="68"/>
  <c r="IN40" i="68"/>
  <c r="IL40" i="68"/>
  <c r="IK40" i="68"/>
  <c r="IJ40" i="68"/>
  <c r="II40" i="68"/>
  <c r="IH40" i="68"/>
  <c r="IG40" i="68"/>
  <c r="IF40" i="68"/>
  <c r="IE40" i="68"/>
  <c r="ID40" i="68"/>
  <c r="IC40" i="68"/>
  <c r="IB40" i="68"/>
  <c r="IA40" i="68"/>
  <c r="GY40" i="68"/>
  <c r="GW40" i="68"/>
  <c r="GV40" i="68"/>
  <c r="GU40" i="68"/>
  <c r="GT40" i="68"/>
  <c r="GS40" i="68"/>
  <c r="GR40" i="68"/>
  <c r="GQ40" i="68"/>
  <c r="GP40" i="68"/>
  <c r="GO40" i="68"/>
  <c r="GN40" i="68"/>
  <c r="GM40" i="68"/>
  <c r="GL40" i="68"/>
  <c r="GX40" i="68" s="1"/>
  <c r="FI40" i="68"/>
  <c r="FG40" i="68"/>
  <c r="FF40" i="68"/>
  <c r="FE40" i="68"/>
  <c r="FD40" i="68"/>
  <c r="FC40" i="68"/>
  <c r="FB40" i="68"/>
  <c r="FA40" i="68"/>
  <c r="EZ40" i="68"/>
  <c r="EY40" i="68"/>
  <c r="EX40" i="68"/>
  <c r="EW40" i="68"/>
  <c r="EV40" i="68"/>
  <c r="DT40" i="68"/>
  <c r="DR40" i="68"/>
  <c r="DQ40" i="68"/>
  <c r="DP40" i="68"/>
  <c r="DO40" i="68"/>
  <c r="DN40" i="68"/>
  <c r="DM40" i="68"/>
  <c r="DL40" i="68"/>
  <c r="DK40" i="68"/>
  <c r="DJ40" i="68"/>
  <c r="DI40" i="68"/>
  <c r="DH40" i="68"/>
  <c r="DG40" i="68"/>
  <c r="CD40" i="68"/>
  <c r="CB40" i="68"/>
  <c r="CA40" i="68"/>
  <c r="BZ40" i="68"/>
  <c r="BY40" i="68"/>
  <c r="BX40" i="68"/>
  <c r="BW40" i="68"/>
  <c r="BV40" i="68"/>
  <c r="BU40" i="68"/>
  <c r="BT40" i="68"/>
  <c r="BS40" i="68"/>
  <c r="BR40" i="68"/>
  <c r="BQ40" i="68"/>
  <c r="AN40" i="68"/>
  <c r="AL40" i="68"/>
  <c r="AK40" i="68"/>
  <c r="AJ40" i="68"/>
  <c r="AI40" i="68"/>
  <c r="AH40" i="68"/>
  <c r="AG40" i="68"/>
  <c r="AF40" i="68"/>
  <c r="AE40" i="68"/>
  <c r="AD40" i="68"/>
  <c r="AC40" i="68"/>
  <c r="AB40" i="68"/>
  <c r="AA40" i="68"/>
  <c r="AM40" i="68" s="1"/>
  <c r="LL39" i="68"/>
  <c r="LJ39" i="68"/>
  <c r="LI39" i="68"/>
  <c r="LH39" i="68"/>
  <c r="LG39" i="68"/>
  <c r="LF39" i="68"/>
  <c r="LE39" i="68"/>
  <c r="LD39" i="68"/>
  <c r="LC39" i="68"/>
  <c r="LB39" i="68"/>
  <c r="LA39" i="68"/>
  <c r="KZ39" i="68"/>
  <c r="JZ39" i="68"/>
  <c r="JX39" i="68"/>
  <c r="JW39" i="68"/>
  <c r="JV39" i="68"/>
  <c r="JU39" i="68"/>
  <c r="JT39" i="68"/>
  <c r="JS39" i="68"/>
  <c r="JR39" i="68"/>
  <c r="JQ39" i="68"/>
  <c r="JP39" i="68"/>
  <c r="JO39" i="68"/>
  <c r="JN39" i="68"/>
  <c r="IN39" i="68"/>
  <c r="IL39" i="68"/>
  <c r="IK39" i="68"/>
  <c r="IJ39" i="68"/>
  <c r="II39" i="68"/>
  <c r="IH39" i="68"/>
  <c r="IG39" i="68"/>
  <c r="IF39" i="68"/>
  <c r="IE39" i="68"/>
  <c r="ID39" i="68"/>
  <c r="IC39" i="68"/>
  <c r="IB39" i="68"/>
  <c r="IA39" i="68"/>
  <c r="GY39" i="68"/>
  <c r="GW39" i="68"/>
  <c r="GV39" i="68"/>
  <c r="GU39" i="68"/>
  <c r="GT39" i="68"/>
  <c r="GS39" i="68"/>
  <c r="GR39" i="68"/>
  <c r="GQ39" i="68"/>
  <c r="GP39" i="68"/>
  <c r="GO39" i="68"/>
  <c r="GN39" i="68"/>
  <c r="GM39" i="68"/>
  <c r="GL39" i="68"/>
  <c r="FI39" i="68"/>
  <c r="FG39" i="68"/>
  <c r="FF39" i="68"/>
  <c r="FE39" i="68"/>
  <c r="FD39" i="68"/>
  <c r="FC39" i="68"/>
  <c r="FB39" i="68"/>
  <c r="FA39" i="68"/>
  <c r="EZ39" i="68"/>
  <c r="EY39" i="68"/>
  <c r="EX39" i="68"/>
  <c r="EW39" i="68"/>
  <c r="EV39" i="68"/>
  <c r="DT39" i="68"/>
  <c r="DR39" i="68"/>
  <c r="DQ39" i="68"/>
  <c r="DP39" i="68"/>
  <c r="DO39" i="68"/>
  <c r="DN39" i="68"/>
  <c r="DM39" i="68"/>
  <c r="DL39" i="68"/>
  <c r="DK39" i="68"/>
  <c r="DJ39" i="68"/>
  <c r="DI39" i="68"/>
  <c r="DH39" i="68"/>
  <c r="DG39" i="68"/>
  <c r="DS39" i="68" s="1"/>
  <c r="CD39" i="68"/>
  <c r="CB39" i="68"/>
  <c r="CA39" i="68"/>
  <c r="BZ39" i="68"/>
  <c r="BY39" i="68"/>
  <c r="BX39" i="68"/>
  <c r="BW39" i="68"/>
  <c r="BV39" i="68"/>
  <c r="BU39" i="68"/>
  <c r="BT39" i="68"/>
  <c r="BS39" i="68"/>
  <c r="BR39" i="68"/>
  <c r="BQ39" i="68"/>
  <c r="AN39" i="68"/>
  <c r="AL39" i="68"/>
  <c r="AK39" i="68"/>
  <c r="AJ39" i="68"/>
  <c r="AI39" i="68"/>
  <c r="AH39" i="68"/>
  <c r="AG39" i="68"/>
  <c r="AF39" i="68"/>
  <c r="AE39" i="68"/>
  <c r="AD39" i="68"/>
  <c r="AC39" i="68"/>
  <c r="AB39" i="68"/>
  <c r="AA39" i="68"/>
  <c r="LL38" i="68"/>
  <c r="LJ38" i="68"/>
  <c r="LI38" i="68"/>
  <c r="LH38" i="68"/>
  <c r="LG38" i="68"/>
  <c r="LF38" i="68"/>
  <c r="LE38" i="68"/>
  <c r="LD38" i="68"/>
  <c r="LC38" i="68"/>
  <c r="LB38" i="68"/>
  <c r="LA38" i="68"/>
  <c r="KZ38" i="68"/>
  <c r="JZ38" i="68"/>
  <c r="JX38" i="68"/>
  <c r="JW38" i="68"/>
  <c r="JV38" i="68"/>
  <c r="JU38" i="68"/>
  <c r="JT38" i="68"/>
  <c r="JS38" i="68"/>
  <c r="JR38" i="68"/>
  <c r="JQ38" i="68"/>
  <c r="JP38" i="68"/>
  <c r="JO38" i="68"/>
  <c r="JN38" i="68"/>
  <c r="IN38" i="68"/>
  <c r="IL38" i="68"/>
  <c r="IK38" i="68"/>
  <c r="IJ38" i="68"/>
  <c r="II38" i="68"/>
  <c r="IH38" i="68"/>
  <c r="IG38" i="68"/>
  <c r="IF38" i="68"/>
  <c r="IE38" i="68"/>
  <c r="ID38" i="68"/>
  <c r="IC38" i="68"/>
  <c r="IB38" i="68"/>
  <c r="IA38" i="68"/>
  <c r="GY38" i="68"/>
  <c r="GW38" i="68"/>
  <c r="GV38" i="68"/>
  <c r="GU38" i="68"/>
  <c r="GT38" i="68"/>
  <c r="GS38" i="68"/>
  <c r="GR38" i="68"/>
  <c r="GQ38" i="68"/>
  <c r="GP38" i="68"/>
  <c r="GO38" i="68"/>
  <c r="GN38" i="68"/>
  <c r="GM38" i="68"/>
  <c r="GL38" i="68"/>
  <c r="GX38" i="68" s="1"/>
  <c r="FI38" i="68"/>
  <c r="FG38" i="68"/>
  <c r="FF38" i="68"/>
  <c r="FE38" i="68"/>
  <c r="FD38" i="68"/>
  <c r="FC38" i="68"/>
  <c r="FB38" i="68"/>
  <c r="FA38" i="68"/>
  <c r="EZ38" i="68"/>
  <c r="EY38" i="68"/>
  <c r="EX38" i="68"/>
  <c r="EW38" i="68"/>
  <c r="EV38" i="68"/>
  <c r="DT38" i="68"/>
  <c r="DR38" i="68"/>
  <c r="DQ38" i="68"/>
  <c r="DP38" i="68"/>
  <c r="DO38" i="68"/>
  <c r="DN38" i="68"/>
  <c r="DM38" i="68"/>
  <c r="DL38" i="68"/>
  <c r="DK38" i="68"/>
  <c r="DJ38" i="68"/>
  <c r="DI38" i="68"/>
  <c r="DH38" i="68"/>
  <c r="DG38" i="68"/>
  <c r="CD38" i="68"/>
  <c r="CB38" i="68"/>
  <c r="CA38" i="68"/>
  <c r="BZ38" i="68"/>
  <c r="BY38" i="68"/>
  <c r="BX38" i="68"/>
  <c r="BW38" i="68"/>
  <c r="BV38" i="68"/>
  <c r="BU38" i="68"/>
  <c r="BT38" i="68"/>
  <c r="BS38" i="68"/>
  <c r="BR38" i="68"/>
  <c r="BQ38" i="68"/>
  <c r="AN38" i="68"/>
  <c r="AL38" i="68"/>
  <c r="AK38" i="68"/>
  <c r="AJ38" i="68"/>
  <c r="AI38" i="68"/>
  <c r="AH38" i="68"/>
  <c r="AG38" i="68"/>
  <c r="AF38" i="68"/>
  <c r="AE38" i="68"/>
  <c r="AD38" i="68"/>
  <c r="AC38" i="68"/>
  <c r="AB38" i="68"/>
  <c r="AA38" i="68"/>
  <c r="AM38" i="68" s="1"/>
  <c r="LL37" i="68"/>
  <c r="LJ37" i="68"/>
  <c r="LI37" i="68"/>
  <c r="LH37" i="68"/>
  <c r="LG37" i="68"/>
  <c r="LF37" i="68"/>
  <c r="LE37" i="68"/>
  <c r="LD37" i="68"/>
  <c r="LC37" i="68"/>
  <c r="LB37" i="68"/>
  <c r="LA37" i="68"/>
  <c r="KZ37" i="68"/>
  <c r="JZ37" i="68"/>
  <c r="JX37" i="68"/>
  <c r="JW37" i="68"/>
  <c r="JV37" i="68"/>
  <c r="JU37" i="68"/>
  <c r="JT37" i="68"/>
  <c r="JS37" i="68"/>
  <c r="JR37" i="68"/>
  <c r="JQ37" i="68"/>
  <c r="JP37" i="68"/>
  <c r="JO37" i="68"/>
  <c r="JN37" i="68"/>
  <c r="IN37" i="68"/>
  <c r="IL37" i="68"/>
  <c r="IK37" i="68"/>
  <c r="IJ37" i="68"/>
  <c r="II37" i="68"/>
  <c r="IH37" i="68"/>
  <c r="IG37" i="68"/>
  <c r="IF37" i="68"/>
  <c r="IE37" i="68"/>
  <c r="ID37" i="68"/>
  <c r="IC37" i="68"/>
  <c r="IB37" i="68"/>
  <c r="IA37" i="68"/>
  <c r="GY37" i="68"/>
  <c r="GW37" i="68"/>
  <c r="GV37" i="68"/>
  <c r="GU37" i="68"/>
  <c r="GT37" i="68"/>
  <c r="GS37" i="68"/>
  <c r="GR37" i="68"/>
  <c r="GQ37" i="68"/>
  <c r="GP37" i="68"/>
  <c r="GO37" i="68"/>
  <c r="GN37" i="68"/>
  <c r="GM37" i="68"/>
  <c r="GL37" i="68"/>
  <c r="FI37" i="68"/>
  <c r="FG37" i="68"/>
  <c r="FF37" i="68"/>
  <c r="FE37" i="68"/>
  <c r="FD37" i="68"/>
  <c r="FC37" i="68"/>
  <c r="FB37" i="68"/>
  <c r="FA37" i="68"/>
  <c r="EZ37" i="68"/>
  <c r="EY37" i="68"/>
  <c r="EX37" i="68"/>
  <c r="EW37" i="68"/>
  <c r="EV37" i="68"/>
  <c r="DT37" i="68"/>
  <c r="DR37" i="68"/>
  <c r="DQ37" i="68"/>
  <c r="DP37" i="68"/>
  <c r="DO37" i="68"/>
  <c r="DN37" i="68"/>
  <c r="DM37" i="68"/>
  <c r="DL37" i="68"/>
  <c r="DK37" i="68"/>
  <c r="DJ37" i="68"/>
  <c r="DI37" i="68"/>
  <c r="DH37" i="68"/>
  <c r="DG37" i="68"/>
  <c r="DS37" i="68" s="1"/>
  <c r="CD37" i="68"/>
  <c r="CB37" i="68"/>
  <c r="CA37" i="68"/>
  <c r="BZ37" i="68"/>
  <c r="BY37" i="68"/>
  <c r="BX37" i="68"/>
  <c r="BW37" i="68"/>
  <c r="BV37" i="68"/>
  <c r="BU37" i="68"/>
  <c r="BT37" i="68"/>
  <c r="BS37" i="68"/>
  <c r="BR37" i="68"/>
  <c r="BQ37" i="68"/>
  <c r="AN37" i="68"/>
  <c r="AL37" i="68"/>
  <c r="AK37" i="68"/>
  <c r="AJ37" i="68"/>
  <c r="AI37" i="68"/>
  <c r="AH37" i="68"/>
  <c r="AG37" i="68"/>
  <c r="AF37" i="68"/>
  <c r="AE37" i="68"/>
  <c r="AD37" i="68"/>
  <c r="AC37" i="68"/>
  <c r="AB37" i="68"/>
  <c r="AA37" i="68"/>
  <c r="LL36" i="68"/>
  <c r="LJ36" i="68"/>
  <c r="LI36" i="68"/>
  <c r="LH36" i="68"/>
  <c r="LG36" i="68"/>
  <c r="LF36" i="68"/>
  <c r="LE36" i="68"/>
  <c r="LD36" i="68"/>
  <c r="LC36" i="68"/>
  <c r="LB36" i="68"/>
  <c r="LA36" i="68"/>
  <c r="KZ36" i="68"/>
  <c r="JZ36" i="68"/>
  <c r="JX36" i="68"/>
  <c r="JW36" i="68"/>
  <c r="JV36" i="68"/>
  <c r="JU36" i="68"/>
  <c r="JT36" i="68"/>
  <c r="JS36" i="68"/>
  <c r="JR36" i="68"/>
  <c r="JQ36" i="68"/>
  <c r="JP36" i="68"/>
  <c r="JO36" i="68"/>
  <c r="JN36" i="68"/>
  <c r="IN36" i="68"/>
  <c r="IL36" i="68"/>
  <c r="IK36" i="68"/>
  <c r="IJ36" i="68"/>
  <c r="II36" i="68"/>
  <c r="IH36" i="68"/>
  <c r="IG36" i="68"/>
  <c r="IF36" i="68"/>
  <c r="IE36" i="68"/>
  <c r="ID36" i="68"/>
  <c r="IC36" i="68"/>
  <c r="IB36" i="68"/>
  <c r="IA36" i="68"/>
  <c r="GY36" i="68"/>
  <c r="GW36" i="68"/>
  <c r="GV36" i="68"/>
  <c r="GU36" i="68"/>
  <c r="GT36" i="68"/>
  <c r="GS36" i="68"/>
  <c r="GR36" i="68"/>
  <c r="GQ36" i="68"/>
  <c r="GP36" i="68"/>
  <c r="GO36" i="68"/>
  <c r="GN36" i="68"/>
  <c r="GM36" i="68"/>
  <c r="GL36" i="68"/>
  <c r="GX36" i="68" s="1"/>
  <c r="FI36" i="68"/>
  <c r="FG36" i="68"/>
  <c r="FF36" i="68"/>
  <c r="FE36" i="68"/>
  <c r="FD36" i="68"/>
  <c r="FC36" i="68"/>
  <c r="FB36" i="68"/>
  <c r="FA36" i="68"/>
  <c r="EZ36" i="68"/>
  <c r="EY36" i="68"/>
  <c r="EX36" i="68"/>
  <c r="EW36" i="68"/>
  <c r="EV36" i="68"/>
  <c r="DT36" i="68"/>
  <c r="DR36" i="68"/>
  <c r="DQ36" i="68"/>
  <c r="DP36" i="68"/>
  <c r="DO36" i="68"/>
  <c r="DN36" i="68"/>
  <c r="DM36" i="68"/>
  <c r="DL36" i="68"/>
  <c r="DK36" i="68"/>
  <c r="DJ36" i="68"/>
  <c r="DI36" i="68"/>
  <c r="DH36" i="68"/>
  <c r="DG36" i="68"/>
  <c r="CD36" i="68"/>
  <c r="CB36" i="68"/>
  <c r="CA36" i="68"/>
  <c r="BZ36" i="68"/>
  <c r="BY36" i="68"/>
  <c r="BX36" i="68"/>
  <c r="BW36" i="68"/>
  <c r="BV36" i="68"/>
  <c r="BU36" i="68"/>
  <c r="BT36" i="68"/>
  <c r="BS36" i="68"/>
  <c r="BR36" i="68"/>
  <c r="BQ36" i="68"/>
  <c r="AN36" i="68"/>
  <c r="AL36" i="68"/>
  <c r="AK36" i="68"/>
  <c r="AJ36" i="68"/>
  <c r="AI36" i="68"/>
  <c r="AH36" i="68"/>
  <c r="AG36" i="68"/>
  <c r="AF36" i="68"/>
  <c r="AE36" i="68"/>
  <c r="AD36" i="68"/>
  <c r="AC36" i="68"/>
  <c r="AB36" i="68"/>
  <c r="AA36" i="68"/>
  <c r="AM36" i="68" s="1"/>
  <c r="LL35" i="68"/>
  <c r="LJ35" i="68"/>
  <c r="LI35" i="68"/>
  <c r="LH35" i="68"/>
  <c r="LG35" i="68"/>
  <c r="LF35" i="68"/>
  <c r="LE35" i="68"/>
  <c r="LD35" i="68"/>
  <c r="LC35" i="68"/>
  <c r="LB35" i="68"/>
  <c r="LA35" i="68"/>
  <c r="KZ35" i="68"/>
  <c r="JZ35" i="68"/>
  <c r="JX35" i="68"/>
  <c r="JW35" i="68"/>
  <c r="JV35" i="68"/>
  <c r="JU35" i="68"/>
  <c r="JT35" i="68"/>
  <c r="JS35" i="68"/>
  <c r="JR35" i="68"/>
  <c r="JQ35" i="68"/>
  <c r="JP35" i="68"/>
  <c r="JO35" i="68"/>
  <c r="JN35" i="68"/>
  <c r="IN35" i="68"/>
  <c r="IL35" i="68"/>
  <c r="IK35" i="68"/>
  <c r="IJ35" i="68"/>
  <c r="II35" i="68"/>
  <c r="IH35" i="68"/>
  <c r="IG35" i="68"/>
  <c r="IF35" i="68"/>
  <c r="IE35" i="68"/>
  <c r="ID35" i="68"/>
  <c r="IC35" i="68"/>
  <c r="IB35" i="68"/>
  <c r="IA35" i="68"/>
  <c r="GY35" i="68"/>
  <c r="GW35" i="68"/>
  <c r="GV35" i="68"/>
  <c r="GU35" i="68"/>
  <c r="GT35" i="68"/>
  <c r="GS35" i="68"/>
  <c r="GR35" i="68"/>
  <c r="GQ35" i="68"/>
  <c r="GP35" i="68"/>
  <c r="GO35" i="68"/>
  <c r="GN35" i="68"/>
  <c r="GM35" i="68"/>
  <c r="GL35" i="68"/>
  <c r="FI35" i="68"/>
  <c r="FG35" i="68"/>
  <c r="FF35" i="68"/>
  <c r="FE35" i="68"/>
  <c r="FD35" i="68"/>
  <c r="FC35" i="68"/>
  <c r="FB35" i="68"/>
  <c r="FA35" i="68"/>
  <c r="EZ35" i="68"/>
  <c r="EY35" i="68"/>
  <c r="EX35" i="68"/>
  <c r="EW35" i="68"/>
  <c r="EV35" i="68"/>
  <c r="DT35" i="68"/>
  <c r="DR35" i="68"/>
  <c r="DQ35" i="68"/>
  <c r="DP35" i="68"/>
  <c r="DO35" i="68"/>
  <c r="DN35" i="68"/>
  <c r="DM35" i="68"/>
  <c r="DL35" i="68"/>
  <c r="DK35" i="68"/>
  <c r="DJ35" i="68"/>
  <c r="DI35" i="68"/>
  <c r="DH35" i="68"/>
  <c r="DG35" i="68"/>
  <c r="DS35" i="68" s="1"/>
  <c r="CD35" i="68"/>
  <c r="CB35" i="68"/>
  <c r="CA35" i="68"/>
  <c r="BZ35" i="68"/>
  <c r="BY35" i="68"/>
  <c r="BX35" i="68"/>
  <c r="BW35" i="68"/>
  <c r="BV35" i="68"/>
  <c r="BU35" i="68"/>
  <c r="BT35" i="68"/>
  <c r="BS35" i="68"/>
  <c r="BR35" i="68"/>
  <c r="BQ35" i="68"/>
  <c r="AN35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LL34" i="68"/>
  <c r="LJ34" i="68"/>
  <c r="LI34" i="68"/>
  <c r="LH34" i="68"/>
  <c r="LG34" i="68"/>
  <c r="LF34" i="68"/>
  <c r="LE34" i="68"/>
  <c r="LD34" i="68"/>
  <c r="LC34" i="68"/>
  <c r="LB34" i="68"/>
  <c r="LA34" i="68"/>
  <c r="KZ34" i="68"/>
  <c r="JZ34" i="68"/>
  <c r="JX34" i="68"/>
  <c r="JW34" i="68"/>
  <c r="JV34" i="68"/>
  <c r="JU34" i="68"/>
  <c r="JT34" i="68"/>
  <c r="JS34" i="68"/>
  <c r="JR34" i="68"/>
  <c r="JQ34" i="68"/>
  <c r="JP34" i="68"/>
  <c r="JO34" i="68"/>
  <c r="JN34" i="68"/>
  <c r="IN34" i="68"/>
  <c r="IL34" i="68"/>
  <c r="IK34" i="68"/>
  <c r="IJ34" i="68"/>
  <c r="II34" i="68"/>
  <c r="IH34" i="68"/>
  <c r="IG34" i="68"/>
  <c r="IF34" i="68"/>
  <c r="IE34" i="68"/>
  <c r="ID34" i="68"/>
  <c r="IC34" i="68"/>
  <c r="IB34" i="68"/>
  <c r="IA34" i="68"/>
  <c r="GY34" i="68"/>
  <c r="GW34" i="68"/>
  <c r="GV34" i="68"/>
  <c r="GU34" i="68"/>
  <c r="GT34" i="68"/>
  <c r="GS34" i="68"/>
  <c r="GR34" i="68"/>
  <c r="GQ34" i="68"/>
  <c r="GP34" i="68"/>
  <c r="GO34" i="68"/>
  <c r="GN34" i="68"/>
  <c r="GM34" i="68"/>
  <c r="GL34" i="68"/>
  <c r="GX34" i="68" s="1"/>
  <c r="FI34" i="68"/>
  <c r="FG34" i="68"/>
  <c r="FF34" i="68"/>
  <c r="FE34" i="68"/>
  <c r="FD34" i="68"/>
  <c r="FC34" i="68"/>
  <c r="FB34" i="68"/>
  <c r="FA34" i="68"/>
  <c r="EZ34" i="68"/>
  <c r="EY34" i="68"/>
  <c r="EX34" i="68"/>
  <c r="EW34" i="68"/>
  <c r="EV34" i="68"/>
  <c r="DT34" i="68"/>
  <c r="DR34" i="68"/>
  <c r="DQ34" i="68"/>
  <c r="DP34" i="68"/>
  <c r="DO34" i="68"/>
  <c r="DN34" i="68"/>
  <c r="DM34" i="68"/>
  <c r="DL34" i="68"/>
  <c r="DK34" i="68"/>
  <c r="DJ34" i="68"/>
  <c r="DI34" i="68"/>
  <c r="DH34" i="68"/>
  <c r="DG34" i="68"/>
  <c r="CD34" i="68"/>
  <c r="CB34" i="68"/>
  <c r="CA34" i="68"/>
  <c r="BZ34" i="68"/>
  <c r="BY34" i="68"/>
  <c r="BX34" i="68"/>
  <c r="BW34" i="68"/>
  <c r="BV34" i="68"/>
  <c r="BU34" i="68"/>
  <c r="BT34" i="68"/>
  <c r="BS34" i="68"/>
  <c r="BR34" i="68"/>
  <c r="BQ34" i="68"/>
  <c r="AN34" i="68"/>
  <c r="AL34" i="68"/>
  <c r="AK34" i="68"/>
  <c r="AJ34" i="68"/>
  <c r="AI34" i="68"/>
  <c r="AH34" i="68"/>
  <c r="AG34" i="68"/>
  <c r="AF34" i="68"/>
  <c r="AE34" i="68"/>
  <c r="AD34" i="68"/>
  <c r="AC34" i="68"/>
  <c r="AB34" i="68"/>
  <c r="AA34" i="68"/>
  <c r="AM34" i="68" s="1"/>
  <c r="LL33" i="68"/>
  <c r="LJ33" i="68"/>
  <c r="LI33" i="68"/>
  <c r="LH33" i="68"/>
  <c r="LG33" i="68"/>
  <c r="LF33" i="68"/>
  <c r="LE33" i="68"/>
  <c r="LD33" i="68"/>
  <c r="LC33" i="68"/>
  <c r="LB33" i="68"/>
  <c r="LA33" i="68"/>
  <c r="KZ33" i="68"/>
  <c r="JZ33" i="68"/>
  <c r="JX33" i="68"/>
  <c r="JW33" i="68"/>
  <c r="JV33" i="68"/>
  <c r="JU33" i="68"/>
  <c r="JT33" i="68"/>
  <c r="JS33" i="68"/>
  <c r="JR33" i="68"/>
  <c r="JQ33" i="68"/>
  <c r="JP33" i="68"/>
  <c r="JO33" i="68"/>
  <c r="JN33" i="68"/>
  <c r="IN33" i="68"/>
  <c r="IL33" i="68"/>
  <c r="IK33" i="68"/>
  <c r="IJ33" i="68"/>
  <c r="II33" i="68"/>
  <c r="IH33" i="68"/>
  <c r="IG33" i="68"/>
  <c r="IF33" i="68"/>
  <c r="IE33" i="68"/>
  <c r="ID33" i="68"/>
  <c r="IC33" i="68"/>
  <c r="IB33" i="68"/>
  <c r="IA33" i="68"/>
  <c r="GY33" i="68"/>
  <c r="GW33" i="68"/>
  <c r="GV33" i="68"/>
  <c r="GU33" i="68"/>
  <c r="GT33" i="68"/>
  <c r="GS33" i="68"/>
  <c r="GR33" i="68"/>
  <c r="GQ33" i="68"/>
  <c r="GP33" i="68"/>
  <c r="GO33" i="68"/>
  <c r="GN33" i="68"/>
  <c r="GM33" i="68"/>
  <c r="GL33" i="68"/>
  <c r="FI33" i="68"/>
  <c r="FG33" i="68"/>
  <c r="FF33" i="68"/>
  <c r="FE33" i="68"/>
  <c r="FD33" i="68"/>
  <c r="FC33" i="68"/>
  <c r="FB33" i="68"/>
  <c r="FA33" i="68"/>
  <c r="EZ33" i="68"/>
  <c r="EY33" i="68"/>
  <c r="EX33" i="68"/>
  <c r="EW33" i="68"/>
  <c r="EV33" i="68"/>
  <c r="DT33" i="68"/>
  <c r="DR33" i="68"/>
  <c r="DQ33" i="68"/>
  <c r="DP33" i="68"/>
  <c r="DO33" i="68"/>
  <c r="DN33" i="68"/>
  <c r="DM33" i="68"/>
  <c r="DL33" i="68"/>
  <c r="DK33" i="68"/>
  <c r="DJ33" i="68"/>
  <c r="DI33" i="68"/>
  <c r="DH33" i="68"/>
  <c r="DG33" i="68"/>
  <c r="DS33" i="68" s="1"/>
  <c r="CD33" i="68"/>
  <c r="CB33" i="68"/>
  <c r="CA33" i="68"/>
  <c r="BZ33" i="68"/>
  <c r="BY33" i="68"/>
  <c r="BX33" i="68"/>
  <c r="BW33" i="68"/>
  <c r="BV33" i="68"/>
  <c r="BU33" i="68"/>
  <c r="BT33" i="68"/>
  <c r="BS33" i="68"/>
  <c r="BR33" i="68"/>
  <c r="BQ33" i="68"/>
  <c r="AN33" i="68"/>
  <c r="AL33" i="68"/>
  <c r="AK33" i="68"/>
  <c r="AJ33" i="68"/>
  <c r="AI33" i="68"/>
  <c r="AH33" i="68"/>
  <c r="AG33" i="68"/>
  <c r="AF33" i="68"/>
  <c r="AE33" i="68"/>
  <c r="AD33" i="68"/>
  <c r="AC33" i="68"/>
  <c r="AB33" i="68"/>
  <c r="AA33" i="68"/>
  <c r="LL32" i="68"/>
  <c r="LJ32" i="68"/>
  <c r="LI32" i="68"/>
  <c r="LH32" i="68"/>
  <c r="LG32" i="68"/>
  <c r="LF32" i="68"/>
  <c r="LE32" i="68"/>
  <c r="LD32" i="68"/>
  <c r="LC32" i="68"/>
  <c r="LB32" i="68"/>
  <c r="LA32" i="68"/>
  <c r="KZ32" i="68"/>
  <c r="JZ32" i="68"/>
  <c r="JX32" i="68"/>
  <c r="JW32" i="68"/>
  <c r="JV32" i="68"/>
  <c r="JU32" i="68"/>
  <c r="JT32" i="68"/>
  <c r="JS32" i="68"/>
  <c r="JR32" i="68"/>
  <c r="JQ32" i="68"/>
  <c r="JP32" i="68"/>
  <c r="JO32" i="68"/>
  <c r="JN32" i="68"/>
  <c r="IN32" i="68"/>
  <c r="IL32" i="68"/>
  <c r="IK32" i="68"/>
  <c r="IJ32" i="68"/>
  <c r="II32" i="68"/>
  <c r="IH32" i="68"/>
  <c r="IG32" i="68"/>
  <c r="IF32" i="68"/>
  <c r="IE32" i="68"/>
  <c r="ID32" i="68"/>
  <c r="IC32" i="68"/>
  <c r="IB32" i="68"/>
  <c r="IA32" i="68"/>
  <c r="GY32" i="68"/>
  <c r="GW32" i="68"/>
  <c r="GV32" i="68"/>
  <c r="GU32" i="68"/>
  <c r="GT32" i="68"/>
  <c r="GS32" i="68"/>
  <c r="GR32" i="68"/>
  <c r="GQ32" i="68"/>
  <c r="GP32" i="68"/>
  <c r="GO32" i="68"/>
  <c r="GN32" i="68"/>
  <c r="GM32" i="68"/>
  <c r="GL32" i="68"/>
  <c r="GX32" i="68" s="1"/>
  <c r="FI32" i="68"/>
  <c r="FG32" i="68"/>
  <c r="FF32" i="68"/>
  <c r="FE32" i="68"/>
  <c r="FD32" i="68"/>
  <c r="FC32" i="68"/>
  <c r="FB32" i="68"/>
  <c r="FA32" i="68"/>
  <c r="EZ32" i="68"/>
  <c r="EY32" i="68"/>
  <c r="EX32" i="68"/>
  <c r="EW32" i="68"/>
  <c r="EV32" i="68"/>
  <c r="DT32" i="68"/>
  <c r="DR32" i="68"/>
  <c r="DQ32" i="68"/>
  <c r="DP32" i="68"/>
  <c r="DO32" i="68"/>
  <c r="DN32" i="68"/>
  <c r="DM32" i="68"/>
  <c r="DL32" i="68"/>
  <c r="DK32" i="68"/>
  <c r="DJ32" i="68"/>
  <c r="DI32" i="68"/>
  <c r="DH32" i="68"/>
  <c r="DG32" i="68"/>
  <c r="CD32" i="68"/>
  <c r="CB32" i="68"/>
  <c r="CA32" i="68"/>
  <c r="BZ32" i="68"/>
  <c r="BY32" i="68"/>
  <c r="BX32" i="68"/>
  <c r="BW32" i="68"/>
  <c r="BV32" i="68"/>
  <c r="BU32" i="68"/>
  <c r="BT32" i="68"/>
  <c r="BS32" i="68"/>
  <c r="BR32" i="68"/>
  <c r="BQ32" i="68"/>
  <c r="AN32" i="68"/>
  <c r="AL32" i="68"/>
  <c r="AK32" i="68"/>
  <c r="AJ32" i="68"/>
  <c r="AI32" i="68"/>
  <c r="AH32" i="68"/>
  <c r="AG32" i="68"/>
  <c r="AF32" i="68"/>
  <c r="AE32" i="68"/>
  <c r="AD32" i="68"/>
  <c r="AC32" i="68"/>
  <c r="AB32" i="68"/>
  <c r="AA32" i="68"/>
  <c r="AM32" i="68" s="1"/>
  <c r="LL31" i="68"/>
  <c r="LJ31" i="68"/>
  <c r="LI31" i="68"/>
  <c r="LH31" i="68"/>
  <c r="LG31" i="68"/>
  <c r="LF31" i="68"/>
  <c r="LE31" i="68"/>
  <c r="LD31" i="68"/>
  <c r="LC31" i="68"/>
  <c r="LB31" i="68"/>
  <c r="LA31" i="68"/>
  <c r="KZ31" i="68"/>
  <c r="JZ31" i="68"/>
  <c r="JX31" i="68"/>
  <c r="JW31" i="68"/>
  <c r="JV31" i="68"/>
  <c r="JU31" i="68"/>
  <c r="JT31" i="68"/>
  <c r="JS31" i="68"/>
  <c r="JR31" i="68"/>
  <c r="JQ31" i="68"/>
  <c r="JP31" i="68"/>
  <c r="JO31" i="68"/>
  <c r="JN31" i="68"/>
  <c r="IN31" i="68"/>
  <c r="IL31" i="68"/>
  <c r="IK31" i="68"/>
  <c r="IJ31" i="68"/>
  <c r="II31" i="68"/>
  <c r="IH31" i="68"/>
  <c r="IG31" i="68"/>
  <c r="IF31" i="68"/>
  <c r="IE31" i="68"/>
  <c r="ID31" i="68"/>
  <c r="IC31" i="68"/>
  <c r="IB31" i="68"/>
  <c r="IA31" i="68"/>
  <c r="GY31" i="68"/>
  <c r="GW31" i="68"/>
  <c r="GV31" i="68"/>
  <c r="GU31" i="68"/>
  <c r="GT31" i="68"/>
  <c r="GS31" i="68"/>
  <c r="GR31" i="68"/>
  <c r="GQ31" i="68"/>
  <c r="GP31" i="68"/>
  <c r="GO31" i="68"/>
  <c r="GN31" i="68"/>
  <c r="GM31" i="68"/>
  <c r="GL31" i="68"/>
  <c r="FI31" i="68"/>
  <c r="FG31" i="68"/>
  <c r="FF31" i="68"/>
  <c r="FE31" i="68"/>
  <c r="FD31" i="68"/>
  <c r="FC31" i="68"/>
  <c r="FB31" i="68"/>
  <c r="FA31" i="68"/>
  <c r="EZ31" i="68"/>
  <c r="EY31" i="68"/>
  <c r="EX31" i="68"/>
  <c r="EW31" i="68"/>
  <c r="EV31" i="68"/>
  <c r="DT31" i="68"/>
  <c r="DR31" i="68"/>
  <c r="DQ31" i="68"/>
  <c r="DP31" i="68"/>
  <c r="DO31" i="68"/>
  <c r="DN31" i="68"/>
  <c r="DM31" i="68"/>
  <c r="DL31" i="68"/>
  <c r="DK31" i="68"/>
  <c r="DJ31" i="68"/>
  <c r="DI31" i="68"/>
  <c r="DH31" i="68"/>
  <c r="DG31" i="68"/>
  <c r="DS31" i="68" s="1"/>
  <c r="CD31" i="68"/>
  <c r="CB31" i="68"/>
  <c r="CA31" i="68"/>
  <c r="BZ31" i="68"/>
  <c r="BY31" i="68"/>
  <c r="BX31" i="68"/>
  <c r="BW31" i="68"/>
  <c r="BV31" i="68"/>
  <c r="BU31" i="68"/>
  <c r="BT31" i="68"/>
  <c r="BS31" i="68"/>
  <c r="BR31" i="68"/>
  <c r="BQ31" i="68"/>
  <c r="AN31" i="68"/>
  <c r="AL31" i="68"/>
  <c r="AK31" i="68"/>
  <c r="AJ31" i="68"/>
  <c r="AI31" i="68"/>
  <c r="AH31" i="68"/>
  <c r="AG31" i="68"/>
  <c r="AF31" i="68"/>
  <c r="AE31" i="68"/>
  <c r="AD31" i="68"/>
  <c r="AC31" i="68"/>
  <c r="AB31" i="68"/>
  <c r="AA31" i="68"/>
  <c r="LL30" i="68"/>
  <c r="LJ30" i="68"/>
  <c r="LI30" i="68"/>
  <c r="LH30" i="68"/>
  <c r="LG30" i="68"/>
  <c r="LF30" i="68"/>
  <c r="LE30" i="68"/>
  <c r="LD30" i="68"/>
  <c r="LC30" i="68"/>
  <c r="LB30" i="68"/>
  <c r="LA30" i="68"/>
  <c r="KZ30" i="68"/>
  <c r="JZ30" i="68"/>
  <c r="JX30" i="68"/>
  <c r="JW30" i="68"/>
  <c r="JV30" i="68"/>
  <c r="JU30" i="68"/>
  <c r="JT30" i="68"/>
  <c r="JS30" i="68"/>
  <c r="JR30" i="68"/>
  <c r="JQ30" i="68"/>
  <c r="JP30" i="68"/>
  <c r="JO30" i="68"/>
  <c r="JN30" i="68"/>
  <c r="IN30" i="68"/>
  <c r="IL30" i="68"/>
  <c r="IK30" i="68"/>
  <c r="IJ30" i="68"/>
  <c r="II30" i="68"/>
  <c r="IH30" i="68"/>
  <c r="IG30" i="68"/>
  <c r="IF30" i="68"/>
  <c r="IE30" i="68"/>
  <c r="ID30" i="68"/>
  <c r="IC30" i="68"/>
  <c r="IB30" i="68"/>
  <c r="IA30" i="68"/>
  <c r="GY30" i="68"/>
  <c r="GW30" i="68"/>
  <c r="GV30" i="68"/>
  <c r="GU30" i="68"/>
  <c r="GT30" i="68"/>
  <c r="GS30" i="68"/>
  <c r="GR30" i="68"/>
  <c r="GQ30" i="68"/>
  <c r="GP30" i="68"/>
  <c r="GO30" i="68"/>
  <c r="GN30" i="68"/>
  <c r="GM30" i="68"/>
  <c r="GL30" i="68"/>
  <c r="GX30" i="68" s="1"/>
  <c r="FI30" i="68"/>
  <c r="FG30" i="68"/>
  <c r="FF30" i="68"/>
  <c r="FE30" i="68"/>
  <c r="FD30" i="68"/>
  <c r="FC30" i="68"/>
  <c r="FB30" i="68"/>
  <c r="FA30" i="68"/>
  <c r="EZ30" i="68"/>
  <c r="EY30" i="68"/>
  <c r="EX30" i="68"/>
  <c r="EW30" i="68"/>
  <c r="EV30" i="68"/>
  <c r="DT30" i="68"/>
  <c r="DR30" i="68"/>
  <c r="DQ30" i="68"/>
  <c r="DP30" i="68"/>
  <c r="DO30" i="68"/>
  <c r="DN30" i="68"/>
  <c r="DM30" i="68"/>
  <c r="DL30" i="68"/>
  <c r="DK30" i="68"/>
  <c r="DJ30" i="68"/>
  <c r="DI30" i="68"/>
  <c r="DH30" i="68"/>
  <c r="DG30" i="68"/>
  <c r="CD30" i="68"/>
  <c r="CB30" i="68"/>
  <c r="CA30" i="68"/>
  <c r="BZ30" i="68"/>
  <c r="BY30" i="68"/>
  <c r="BX30" i="68"/>
  <c r="BW30" i="68"/>
  <c r="BV30" i="68"/>
  <c r="BU30" i="68"/>
  <c r="BT30" i="68"/>
  <c r="BS30" i="68"/>
  <c r="BR30" i="68"/>
  <c r="BQ30" i="68"/>
  <c r="AN30" i="68"/>
  <c r="AL30" i="68"/>
  <c r="AK30" i="68"/>
  <c r="AJ30" i="68"/>
  <c r="AI30" i="68"/>
  <c r="AH30" i="68"/>
  <c r="AG30" i="68"/>
  <c r="AF30" i="68"/>
  <c r="AE30" i="68"/>
  <c r="AD30" i="68"/>
  <c r="AC30" i="68"/>
  <c r="AB30" i="68"/>
  <c r="AA30" i="68"/>
  <c r="AM30" i="68" s="1"/>
  <c r="LL29" i="68"/>
  <c r="LJ29" i="68"/>
  <c r="LI29" i="68"/>
  <c r="LH29" i="68"/>
  <c r="LG29" i="68"/>
  <c r="LF29" i="68"/>
  <c r="LE29" i="68"/>
  <c r="LD29" i="68"/>
  <c r="LC29" i="68"/>
  <c r="LB29" i="68"/>
  <c r="LA29" i="68"/>
  <c r="KZ29" i="68"/>
  <c r="JZ29" i="68"/>
  <c r="JX29" i="68"/>
  <c r="JW29" i="68"/>
  <c r="JV29" i="68"/>
  <c r="JU29" i="68"/>
  <c r="JT29" i="68"/>
  <c r="JS29" i="68"/>
  <c r="JR29" i="68"/>
  <c r="JQ29" i="68"/>
  <c r="JP29" i="68"/>
  <c r="JO29" i="68"/>
  <c r="JN29" i="68"/>
  <c r="IN29" i="68"/>
  <c r="IL29" i="68"/>
  <c r="IK29" i="68"/>
  <c r="IJ29" i="68"/>
  <c r="II29" i="68"/>
  <c r="IH29" i="68"/>
  <c r="IG29" i="68"/>
  <c r="IF29" i="68"/>
  <c r="IE29" i="68"/>
  <c r="ID29" i="68"/>
  <c r="IC29" i="68"/>
  <c r="IB29" i="68"/>
  <c r="IA29" i="68"/>
  <c r="GY29" i="68"/>
  <c r="GW29" i="68"/>
  <c r="GV29" i="68"/>
  <c r="GU29" i="68"/>
  <c r="GT29" i="68"/>
  <c r="GS29" i="68"/>
  <c r="GR29" i="68"/>
  <c r="GQ29" i="68"/>
  <c r="GP29" i="68"/>
  <c r="GO29" i="68"/>
  <c r="GN29" i="68"/>
  <c r="GM29" i="68"/>
  <c r="GL29" i="68"/>
  <c r="FI29" i="68"/>
  <c r="FG29" i="68"/>
  <c r="FF29" i="68"/>
  <c r="FE29" i="68"/>
  <c r="FD29" i="68"/>
  <c r="FC29" i="68"/>
  <c r="FB29" i="68"/>
  <c r="FA29" i="68"/>
  <c r="EZ29" i="68"/>
  <c r="EY29" i="68"/>
  <c r="EX29" i="68"/>
  <c r="EW29" i="68"/>
  <c r="EV29" i="68"/>
  <c r="DT29" i="68"/>
  <c r="DR29" i="68"/>
  <c r="DQ29" i="68"/>
  <c r="DP29" i="68"/>
  <c r="DO29" i="68"/>
  <c r="DN29" i="68"/>
  <c r="DM29" i="68"/>
  <c r="DL29" i="68"/>
  <c r="DK29" i="68"/>
  <c r="DJ29" i="68"/>
  <c r="DI29" i="68"/>
  <c r="DH29" i="68"/>
  <c r="DG29" i="68"/>
  <c r="DS29" i="68" s="1"/>
  <c r="CD29" i="68"/>
  <c r="CB29" i="68"/>
  <c r="CA29" i="68"/>
  <c r="BZ29" i="68"/>
  <c r="BY29" i="68"/>
  <c r="BX29" i="68"/>
  <c r="BW29" i="68"/>
  <c r="BV29" i="68"/>
  <c r="BU29" i="68"/>
  <c r="BT29" i="68"/>
  <c r="BS29" i="68"/>
  <c r="BR29" i="68"/>
  <c r="BQ29" i="68"/>
  <c r="AN29" i="68"/>
  <c r="AL29" i="68"/>
  <c r="AK29" i="68"/>
  <c r="AJ29" i="68"/>
  <c r="AI29" i="68"/>
  <c r="AH29" i="68"/>
  <c r="AG29" i="68"/>
  <c r="AF29" i="68"/>
  <c r="AE29" i="68"/>
  <c r="AD29" i="68"/>
  <c r="AC29" i="68"/>
  <c r="AB29" i="68"/>
  <c r="AA29" i="68"/>
  <c r="LL28" i="68"/>
  <c r="LJ28" i="68"/>
  <c r="LI28" i="68"/>
  <c r="LH28" i="68"/>
  <c r="LG28" i="68"/>
  <c r="LF28" i="68"/>
  <c r="LE28" i="68"/>
  <c r="LD28" i="68"/>
  <c r="LC28" i="68"/>
  <c r="LB28" i="68"/>
  <c r="LA28" i="68"/>
  <c r="KZ28" i="68"/>
  <c r="JZ28" i="68"/>
  <c r="JX28" i="68"/>
  <c r="JW28" i="68"/>
  <c r="JV28" i="68"/>
  <c r="JU28" i="68"/>
  <c r="JT28" i="68"/>
  <c r="JS28" i="68"/>
  <c r="JR28" i="68"/>
  <c r="JQ28" i="68"/>
  <c r="JP28" i="68"/>
  <c r="JO28" i="68"/>
  <c r="JN28" i="68"/>
  <c r="IN28" i="68"/>
  <c r="IL28" i="68"/>
  <c r="IK28" i="68"/>
  <c r="IJ28" i="68"/>
  <c r="II28" i="68"/>
  <c r="IH28" i="68"/>
  <c r="IG28" i="68"/>
  <c r="IF28" i="68"/>
  <c r="IE28" i="68"/>
  <c r="ID28" i="68"/>
  <c r="IC28" i="68"/>
  <c r="IB28" i="68"/>
  <c r="IA28" i="68"/>
  <c r="GY28" i="68"/>
  <c r="GW28" i="68"/>
  <c r="GV28" i="68"/>
  <c r="GU28" i="68"/>
  <c r="GT28" i="68"/>
  <c r="GS28" i="68"/>
  <c r="GR28" i="68"/>
  <c r="GQ28" i="68"/>
  <c r="GP28" i="68"/>
  <c r="GO28" i="68"/>
  <c r="GN28" i="68"/>
  <c r="GM28" i="68"/>
  <c r="GL28" i="68"/>
  <c r="GX28" i="68" s="1"/>
  <c r="FI28" i="68"/>
  <c r="FG28" i="68"/>
  <c r="FF28" i="68"/>
  <c r="FE28" i="68"/>
  <c r="FD28" i="68"/>
  <c r="FC28" i="68"/>
  <c r="FB28" i="68"/>
  <c r="FA28" i="68"/>
  <c r="EZ28" i="68"/>
  <c r="EY28" i="68"/>
  <c r="EX28" i="68"/>
  <c r="EW28" i="68"/>
  <c r="EV28" i="68"/>
  <c r="DT28" i="68"/>
  <c r="DR28" i="68"/>
  <c r="DQ28" i="68"/>
  <c r="DP28" i="68"/>
  <c r="DO28" i="68"/>
  <c r="DN28" i="68"/>
  <c r="DM28" i="68"/>
  <c r="DL28" i="68"/>
  <c r="DK28" i="68"/>
  <c r="DJ28" i="68"/>
  <c r="DI28" i="68"/>
  <c r="DH28" i="68"/>
  <c r="DG28" i="68"/>
  <c r="CD28" i="68"/>
  <c r="CB28" i="68"/>
  <c r="CA28" i="68"/>
  <c r="BZ28" i="68"/>
  <c r="BY28" i="68"/>
  <c r="BX28" i="68"/>
  <c r="BW28" i="68"/>
  <c r="BV28" i="68"/>
  <c r="BU28" i="68"/>
  <c r="BT28" i="68"/>
  <c r="BS28" i="68"/>
  <c r="BR28" i="68"/>
  <c r="BQ28" i="68"/>
  <c r="AN28" i="68"/>
  <c r="AL28" i="68"/>
  <c r="AK28" i="68"/>
  <c r="AJ28" i="68"/>
  <c r="AI28" i="68"/>
  <c r="AH28" i="68"/>
  <c r="AG28" i="68"/>
  <c r="AF28" i="68"/>
  <c r="AE28" i="68"/>
  <c r="AD28" i="68"/>
  <c r="AC28" i="68"/>
  <c r="AB28" i="68"/>
  <c r="AA28" i="68"/>
  <c r="AM28" i="68" s="1"/>
  <c r="LL27" i="68"/>
  <c r="LJ27" i="68"/>
  <c r="LI27" i="68"/>
  <c r="LH27" i="68"/>
  <c r="LG27" i="68"/>
  <c r="LF27" i="68"/>
  <c r="LE27" i="68"/>
  <c r="LD27" i="68"/>
  <c r="LC27" i="68"/>
  <c r="LB27" i="68"/>
  <c r="LA27" i="68"/>
  <c r="KZ27" i="68"/>
  <c r="JZ27" i="68"/>
  <c r="JX27" i="68"/>
  <c r="JW27" i="68"/>
  <c r="JV27" i="68"/>
  <c r="JU27" i="68"/>
  <c r="JT27" i="68"/>
  <c r="JS27" i="68"/>
  <c r="JR27" i="68"/>
  <c r="JQ27" i="68"/>
  <c r="JP27" i="68"/>
  <c r="JO27" i="68"/>
  <c r="JN27" i="68"/>
  <c r="IN27" i="68"/>
  <c r="IL27" i="68"/>
  <c r="IK27" i="68"/>
  <c r="IJ27" i="68"/>
  <c r="II27" i="68"/>
  <c r="IH27" i="68"/>
  <c r="IG27" i="68"/>
  <c r="IF27" i="68"/>
  <c r="IE27" i="68"/>
  <c r="ID27" i="68"/>
  <c r="IC27" i="68"/>
  <c r="IB27" i="68"/>
  <c r="IA27" i="68"/>
  <c r="GY27" i="68"/>
  <c r="GW27" i="68"/>
  <c r="GV27" i="68"/>
  <c r="GU27" i="68"/>
  <c r="GT27" i="68"/>
  <c r="GS27" i="68"/>
  <c r="GR27" i="68"/>
  <c r="GQ27" i="68"/>
  <c r="GP27" i="68"/>
  <c r="GO27" i="68"/>
  <c r="GN27" i="68"/>
  <c r="GM27" i="68"/>
  <c r="GL27" i="68"/>
  <c r="FI27" i="68"/>
  <c r="FG27" i="68"/>
  <c r="FF27" i="68"/>
  <c r="FE27" i="68"/>
  <c r="FD27" i="68"/>
  <c r="FC27" i="68"/>
  <c r="FB27" i="68"/>
  <c r="FA27" i="68"/>
  <c r="EZ27" i="68"/>
  <c r="EY27" i="68"/>
  <c r="EX27" i="68"/>
  <c r="EW27" i="68"/>
  <c r="EV27" i="68"/>
  <c r="DT27" i="68"/>
  <c r="DR27" i="68"/>
  <c r="DQ27" i="68"/>
  <c r="DP27" i="68"/>
  <c r="DO27" i="68"/>
  <c r="DN27" i="68"/>
  <c r="DM27" i="68"/>
  <c r="DL27" i="68"/>
  <c r="DK27" i="68"/>
  <c r="DJ27" i="68"/>
  <c r="DI27" i="68"/>
  <c r="DH27" i="68"/>
  <c r="DG27" i="68"/>
  <c r="DS27" i="68" s="1"/>
  <c r="CD27" i="68"/>
  <c r="CB27" i="68"/>
  <c r="CA27" i="68"/>
  <c r="BZ27" i="68"/>
  <c r="BY27" i="68"/>
  <c r="BX27" i="68"/>
  <c r="BW27" i="68"/>
  <c r="BV27" i="68"/>
  <c r="BU27" i="68"/>
  <c r="BT27" i="68"/>
  <c r="BS27" i="68"/>
  <c r="BR27" i="68"/>
  <c r="BQ27" i="68"/>
  <c r="AN27" i="68"/>
  <c r="AL27" i="68"/>
  <c r="AK27" i="68"/>
  <c r="AJ27" i="68"/>
  <c r="AI27" i="68"/>
  <c r="AH27" i="68"/>
  <c r="AG27" i="68"/>
  <c r="AF27" i="68"/>
  <c r="AE27" i="68"/>
  <c r="AD27" i="68"/>
  <c r="AC27" i="68"/>
  <c r="AB27" i="68"/>
  <c r="AA27" i="68"/>
  <c r="LL26" i="68"/>
  <c r="LJ26" i="68"/>
  <c r="LI26" i="68"/>
  <c r="LH26" i="68"/>
  <c r="LG26" i="68"/>
  <c r="LF26" i="68"/>
  <c r="LE26" i="68"/>
  <c r="LD26" i="68"/>
  <c r="LC26" i="68"/>
  <c r="LB26" i="68"/>
  <c r="LA26" i="68"/>
  <c r="KZ26" i="68"/>
  <c r="JZ26" i="68"/>
  <c r="JX26" i="68"/>
  <c r="JW26" i="68"/>
  <c r="JV26" i="68"/>
  <c r="JU26" i="68"/>
  <c r="JT26" i="68"/>
  <c r="JS26" i="68"/>
  <c r="JR26" i="68"/>
  <c r="JQ26" i="68"/>
  <c r="JP26" i="68"/>
  <c r="JO26" i="68"/>
  <c r="JN26" i="68"/>
  <c r="IN26" i="68"/>
  <c r="IL26" i="68"/>
  <c r="IK26" i="68"/>
  <c r="IJ26" i="68"/>
  <c r="II26" i="68"/>
  <c r="IH26" i="68"/>
  <c r="IG26" i="68"/>
  <c r="IF26" i="68"/>
  <c r="IE26" i="68"/>
  <c r="ID26" i="68"/>
  <c r="IC26" i="68"/>
  <c r="IB26" i="68"/>
  <c r="IA26" i="68"/>
  <c r="GY26" i="68"/>
  <c r="GW26" i="68"/>
  <c r="GV26" i="68"/>
  <c r="GU26" i="68"/>
  <c r="GT26" i="68"/>
  <c r="GS26" i="68"/>
  <c r="GR26" i="68"/>
  <c r="GQ26" i="68"/>
  <c r="GP26" i="68"/>
  <c r="GO26" i="68"/>
  <c r="GN26" i="68"/>
  <c r="GM26" i="68"/>
  <c r="GL26" i="68"/>
  <c r="GX26" i="68" s="1"/>
  <c r="FI26" i="68"/>
  <c r="FG26" i="68"/>
  <c r="FF26" i="68"/>
  <c r="FE26" i="68"/>
  <c r="FD26" i="68"/>
  <c r="FC26" i="68"/>
  <c r="FB26" i="68"/>
  <c r="FA26" i="68"/>
  <c r="EZ26" i="68"/>
  <c r="EY26" i="68"/>
  <c r="EX26" i="68"/>
  <c r="EW26" i="68"/>
  <c r="EV26" i="68"/>
  <c r="DT26" i="68"/>
  <c r="DR26" i="68"/>
  <c r="DQ26" i="68"/>
  <c r="DP26" i="68"/>
  <c r="DO26" i="68"/>
  <c r="DN26" i="68"/>
  <c r="DM26" i="68"/>
  <c r="DL26" i="68"/>
  <c r="DK26" i="68"/>
  <c r="DJ26" i="68"/>
  <c r="DI26" i="68"/>
  <c r="DH26" i="68"/>
  <c r="DG26" i="68"/>
  <c r="CD26" i="68"/>
  <c r="CB26" i="68"/>
  <c r="CA26" i="68"/>
  <c r="BZ26" i="68"/>
  <c r="BY26" i="68"/>
  <c r="BX26" i="68"/>
  <c r="BW26" i="68"/>
  <c r="BV26" i="68"/>
  <c r="BU26" i="68"/>
  <c r="BT26" i="68"/>
  <c r="BS26" i="68"/>
  <c r="BR26" i="68"/>
  <c r="BQ26" i="68"/>
  <c r="AN26" i="68"/>
  <c r="AL26" i="68"/>
  <c r="AK26" i="68"/>
  <c r="AJ26" i="68"/>
  <c r="AI26" i="68"/>
  <c r="AH26" i="68"/>
  <c r="AG26" i="68"/>
  <c r="AF26" i="68"/>
  <c r="AE26" i="68"/>
  <c r="AD26" i="68"/>
  <c r="AC26" i="68"/>
  <c r="AB26" i="68"/>
  <c r="AA26" i="68"/>
  <c r="AM26" i="68" s="1"/>
  <c r="LL25" i="68"/>
  <c r="LJ25" i="68"/>
  <c r="LI25" i="68"/>
  <c r="LH25" i="68"/>
  <c r="LG25" i="68"/>
  <c r="LF25" i="68"/>
  <c r="LE25" i="68"/>
  <c r="LD25" i="68"/>
  <c r="LC25" i="68"/>
  <c r="LB25" i="68"/>
  <c r="LA25" i="68"/>
  <c r="KZ25" i="68"/>
  <c r="JZ25" i="68"/>
  <c r="JX25" i="68"/>
  <c r="JW25" i="68"/>
  <c r="JV25" i="68"/>
  <c r="JU25" i="68"/>
  <c r="JT25" i="68"/>
  <c r="JS25" i="68"/>
  <c r="JR25" i="68"/>
  <c r="JQ25" i="68"/>
  <c r="JP25" i="68"/>
  <c r="JO25" i="68"/>
  <c r="JN25" i="68"/>
  <c r="IN25" i="68"/>
  <c r="IL25" i="68"/>
  <c r="IK25" i="68"/>
  <c r="IJ25" i="68"/>
  <c r="II25" i="68"/>
  <c r="IH25" i="68"/>
  <c r="IG25" i="68"/>
  <c r="IF25" i="68"/>
  <c r="IE25" i="68"/>
  <c r="ID25" i="68"/>
  <c r="IC25" i="68"/>
  <c r="IB25" i="68"/>
  <c r="IA25" i="68"/>
  <c r="GY25" i="68"/>
  <c r="GW25" i="68"/>
  <c r="GV25" i="68"/>
  <c r="GU25" i="68"/>
  <c r="GT25" i="68"/>
  <c r="GS25" i="68"/>
  <c r="GR25" i="68"/>
  <c r="GQ25" i="68"/>
  <c r="GP25" i="68"/>
  <c r="GO25" i="68"/>
  <c r="GN25" i="68"/>
  <c r="GM25" i="68"/>
  <c r="GL25" i="68"/>
  <c r="FI25" i="68"/>
  <c r="FG25" i="68"/>
  <c r="FF25" i="68"/>
  <c r="FE25" i="68"/>
  <c r="FD25" i="68"/>
  <c r="FC25" i="68"/>
  <c r="FB25" i="68"/>
  <c r="FA25" i="68"/>
  <c r="EZ25" i="68"/>
  <c r="EY25" i="68"/>
  <c r="EX25" i="68"/>
  <c r="EW25" i="68"/>
  <c r="EV25" i="68"/>
  <c r="DT25" i="68"/>
  <c r="DR25" i="68"/>
  <c r="DQ25" i="68"/>
  <c r="DP25" i="68"/>
  <c r="DO25" i="68"/>
  <c r="DN25" i="68"/>
  <c r="DM25" i="68"/>
  <c r="DL25" i="68"/>
  <c r="DK25" i="68"/>
  <c r="DJ25" i="68"/>
  <c r="DI25" i="68"/>
  <c r="DH25" i="68"/>
  <c r="DG25" i="68"/>
  <c r="DS25" i="68" s="1"/>
  <c r="CD25" i="68"/>
  <c r="CB25" i="68"/>
  <c r="CA25" i="68"/>
  <c r="BZ25" i="68"/>
  <c r="BY25" i="68"/>
  <c r="BX25" i="68"/>
  <c r="BW25" i="68"/>
  <c r="BV25" i="68"/>
  <c r="BU25" i="68"/>
  <c r="BT25" i="68"/>
  <c r="BS25" i="68"/>
  <c r="BR25" i="68"/>
  <c r="BQ25" i="68"/>
  <c r="AN25" i="68"/>
  <c r="AL25" i="68"/>
  <c r="AK25" i="68"/>
  <c r="AJ25" i="68"/>
  <c r="AI25" i="68"/>
  <c r="AH25" i="68"/>
  <c r="AG25" i="68"/>
  <c r="AF25" i="68"/>
  <c r="AE25" i="68"/>
  <c r="AD25" i="68"/>
  <c r="AC25" i="68"/>
  <c r="AB25" i="68"/>
  <c r="AA25" i="68"/>
  <c r="LL24" i="68"/>
  <c r="LJ24" i="68"/>
  <c r="LI24" i="68"/>
  <c r="LH24" i="68"/>
  <c r="LG24" i="68"/>
  <c r="LF24" i="68"/>
  <c r="LE24" i="68"/>
  <c r="LD24" i="68"/>
  <c r="LC24" i="68"/>
  <c r="LB24" i="68"/>
  <c r="LA24" i="68"/>
  <c r="KZ24" i="68"/>
  <c r="JZ24" i="68"/>
  <c r="JX24" i="68"/>
  <c r="JW24" i="68"/>
  <c r="JV24" i="68"/>
  <c r="JU24" i="68"/>
  <c r="JT24" i="68"/>
  <c r="JS24" i="68"/>
  <c r="JR24" i="68"/>
  <c r="JQ24" i="68"/>
  <c r="JP24" i="68"/>
  <c r="JO24" i="68"/>
  <c r="JN24" i="68"/>
  <c r="IN24" i="68"/>
  <c r="IL24" i="68"/>
  <c r="IK24" i="68"/>
  <c r="IJ24" i="68"/>
  <c r="II24" i="68"/>
  <c r="IH24" i="68"/>
  <c r="IG24" i="68"/>
  <c r="IF24" i="68"/>
  <c r="IE24" i="68"/>
  <c r="ID24" i="68"/>
  <c r="IC24" i="68"/>
  <c r="IB24" i="68"/>
  <c r="IA24" i="68"/>
  <c r="GY24" i="68"/>
  <c r="GW24" i="68"/>
  <c r="GV24" i="68"/>
  <c r="GU24" i="68"/>
  <c r="GT24" i="68"/>
  <c r="GS24" i="68"/>
  <c r="GR24" i="68"/>
  <c r="GQ24" i="68"/>
  <c r="GP24" i="68"/>
  <c r="GO24" i="68"/>
  <c r="GN24" i="68"/>
  <c r="GM24" i="68"/>
  <c r="GL24" i="68"/>
  <c r="GX24" i="68" s="1"/>
  <c r="FI24" i="68"/>
  <c r="FG24" i="68"/>
  <c r="FF24" i="68"/>
  <c r="FE24" i="68"/>
  <c r="FD24" i="68"/>
  <c r="FC24" i="68"/>
  <c r="FB24" i="68"/>
  <c r="FA24" i="68"/>
  <c r="EZ24" i="68"/>
  <c r="EY24" i="68"/>
  <c r="EX24" i="68"/>
  <c r="EW24" i="68"/>
  <c r="EV24" i="68"/>
  <c r="DT24" i="68"/>
  <c r="DR24" i="68"/>
  <c r="DQ24" i="68"/>
  <c r="DP24" i="68"/>
  <c r="DO24" i="68"/>
  <c r="DN24" i="68"/>
  <c r="DM24" i="68"/>
  <c r="DL24" i="68"/>
  <c r="DK24" i="68"/>
  <c r="DJ24" i="68"/>
  <c r="DI24" i="68"/>
  <c r="DH24" i="68"/>
  <c r="DG24" i="68"/>
  <c r="CD24" i="68"/>
  <c r="CB24" i="68"/>
  <c r="CA24" i="68"/>
  <c r="BZ24" i="68"/>
  <c r="BY24" i="68"/>
  <c r="BX24" i="68"/>
  <c r="BW24" i="68"/>
  <c r="BV24" i="68"/>
  <c r="BU24" i="68"/>
  <c r="BT24" i="68"/>
  <c r="BS24" i="68"/>
  <c r="BR24" i="68"/>
  <c r="BQ24" i="68"/>
  <c r="AN24" i="68"/>
  <c r="AL24" i="68"/>
  <c r="AK24" i="68"/>
  <c r="AJ24" i="68"/>
  <c r="AI24" i="68"/>
  <c r="AH24" i="68"/>
  <c r="AG24" i="68"/>
  <c r="AF24" i="68"/>
  <c r="AE24" i="68"/>
  <c r="AD24" i="68"/>
  <c r="AC24" i="68"/>
  <c r="AB24" i="68"/>
  <c r="AA24" i="68"/>
  <c r="AM24" i="68" s="1"/>
  <c r="LL23" i="68"/>
  <c r="LJ23" i="68"/>
  <c r="LI23" i="68"/>
  <c r="LH23" i="68"/>
  <c r="LG23" i="68"/>
  <c r="LF23" i="68"/>
  <c r="LE23" i="68"/>
  <c r="LD23" i="68"/>
  <c r="LC23" i="68"/>
  <c r="LB23" i="68"/>
  <c r="LA23" i="68"/>
  <c r="KZ23" i="68"/>
  <c r="JZ23" i="68"/>
  <c r="JX23" i="68"/>
  <c r="JW23" i="68"/>
  <c r="JV23" i="68"/>
  <c r="JU23" i="68"/>
  <c r="JT23" i="68"/>
  <c r="JS23" i="68"/>
  <c r="JR23" i="68"/>
  <c r="JQ23" i="68"/>
  <c r="JP23" i="68"/>
  <c r="JO23" i="68"/>
  <c r="JN23" i="68"/>
  <c r="IN23" i="68"/>
  <c r="IL23" i="68"/>
  <c r="IK23" i="68"/>
  <c r="IJ23" i="68"/>
  <c r="II23" i="68"/>
  <c r="IH23" i="68"/>
  <c r="IG23" i="68"/>
  <c r="IF23" i="68"/>
  <c r="IE23" i="68"/>
  <c r="ID23" i="68"/>
  <c r="IC23" i="68"/>
  <c r="IB23" i="68"/>
  <c r="IA23" i="68"/>
  <c r="GY23" i="68"/>
  <c r="GW23" i="68"/>
  <c r="GV23" i="68"/>
  <c r="GU23" i="68"/>
  <c r="GT23" i="68"/>
  <c r="GS23" i="68"/>
  <c r="GR23" i="68"/>
  <c r="GQ23" i="68"/>
  <c r="GP23" i="68"/>
  <c r="GO23" i="68"/>
  <c r="GN23" i="68"/>
  <c r="GM23" i="68"/>
  <c r="GL23" i="68"/>
  <c r="FI23" i="68"/>
  <c r="FG23" i="68"/>
  <c r="FF23" i="68"/>
  <c r="FE23" i="68"/>
  <c r="FD23" i="68"/>
  <c r="FC23" i="68"/>
  <c r="FB23" i="68"/>
  <c r="FA23" i="68"/>
  <c r="EZ23" i="68"/>
  <c r="EY23" i="68"/>
  <c r="EX23" i="68"/>
  <c r="EW23" i="68"/>
  <c r="EV23" i="68"/>
  <c r="DT23" i="68"/>
  <c r="DR23" i="68"/>
  <c r="DQ23" i="68"/>
  <c r="DP23" i="68"/>
  <c r="DO23" i="68"/>
  <c r="DN23" i="68"/>
  <c r="DM23" i="68"/>
  <c r="DL23" i="68"/>
  <c r="DK23" i="68"/>
  <c r="DJ23" i="68"/>
  <c r="DI23" i="68"/>
  <c r="DH23" i="68"/>
  <c r="DG23" i="68"/>
  <c r="DS23" i="68" s="1"/>
  <c r="CD23" i="68"/>
  <c r="CB23" i="68"/>
  <c r="CA23" i="68"/>
  <c r="BZ23" i="68"/>
  <c r="BY23" i="68"/>
  <c r="BX23" i="68"/>
  <c r="BW23" i="68"/>
  <c r="BV23" i="68"/>
  <c r="BU23" i="68"/>
  <c r="BT23" i="68"/>
  <c r="BS23" i="68"/>
  <c r="BR23" i="68"/>
  <c r="BQ23" i="68"/>
  <c r="AN23" i="68"/>
  <c r="AL23" i="68"/>
  <c r="AK23" i="68"/>
  <c r="AJ23" i="68"/>
  <c r="AI23" i="68"/>
  <c r="AH23" i="68"/>
  <c r="AG23" i="68"/>
  <c r="AF23" i="68"/>
  <c r="AE23" i="68"/>
  <c r="AD23" i="68"/>
  <c r="AC23" i="68"/>
  <c r="AB23" i="68"/>
  <c r="AA23" i="68"/>
  <c r="LL22" i="68"/>
  <c r="LJ22" i="68"/>
  <c r="LI22" i="68"/>
  <c r="LH22" i="68"/>
  <c r="LG22" i="68"/>
  <c r="LF22" i="68"/>
  <c r="LE22" i="68"/>
  <c r="LD22" i="68"/>
  <c r="LC22" i="68"/>
  <c r="LB22" i="68"/>
  <c r="LA22" i="68"/>
  <c r="KZ22" i="68"/>
  <c r="JZ22" i="68"/>
  <c r="JX22" i="68"/>
  <c r="JW22" i="68"/>
  <c r="JV22" i="68"/>
  <c r="JU22" i="68"/>
  <c r="JT22" i="68"/>
  <c r="JS22" i="68"/>
  <c r="JR22" i="68"/>
  <c r="JQ22" i="68"/>
  <c r="JP22" i="68"/>
  <c r="JO22" i="68"/>
  <c r="JN22" i="68"/>
  <c r="IN22" i="68"/>
  <c r="IL22" i="68"/>
  <c r="IK22" i="68"/>
  <c r="IJ22" i="68"/>
  <c r="II22" i="68"/>
  <c r="IH22" i="68"/>
  <c r="IG22" i="68"/>
  <c r="IF22" i="68"/>
  <c r="IE22" i="68"/>
  <c r="ID22" i="68"/>
  <c r="IC22" i="68"/>
  <c r="IB22" i="68"/>
  <c r="IA22" i="68"/>
  <c r="GY22" i="68"/>
  <c r="GW22" i="68"/>
  <c r="GV22" i="68"/>
  <c r="GU22" i="68"/>
  <c r="GT22" i="68"/>
  <c r="GS22" i="68"/>
  <c r="GR22" i="68"/>
  <c r="GQ22" i="68"/>
  <c r="GP22" i="68"/>
  <c r="GO22" i="68"/>
  <c r="GN22" i="68"/>
  <c r="GM22" i="68"/>
  <c r="GL22" i="68"/>
  <c r="GX22" i="68" s="1"/>
  <c r="FI22" i="68"/>
  <c r="FG22" i="68"/>
  <c r="FF22" i="68"/>
  <c r="FE22" i="68"/>
  <c r="FD22" i="68"/>
  <c r="FC22" i="68"/>
  <c r="FB22" i="68"/>
  <c r="FA22" i="68"/>
  <c r="EZ22" i="68"/>
  <c r="EY22" i="68"/>
  <c r="EX22" i="68"/>
  <c r="EW22" i="68"/>
  <c r="EV22" i="68"/>
  <c r="DT22" i="68"/>
  <c r="DR22" i="68"/>
  <c r="DQ22" i="68"/>
  <c r="DP22" i="68"/>
  <c r="DO22" i="68"/>
  <c r="DN22" i="68"/>
  <c r="DM22" i="68"/>
  <c r="DL22" i="68"/>
  <c r="DK22" i="68"/>
  <c r="DJ22" i="68"/>
  <c r="DI22" i="68"/>
  <c r="DH22" i="68"/>
  <c r="DG22" i="68"/>
  <c r="CD22" i="68"/>
  <c r="CB22" i="68"/>
  <c r="CA22" i="68"/>
  <c r="BZ22" i="68"/>
  <c r="BY22" i="68"/>
  <c r="BX22" i="68"/>
  <c r="BW22" i="68"/>
  <c r="BV22" i="68"/>
  <c r="BU22" i="68"/>
  <c r="BT22" i="68"/>
  <c r="BS22" i="68"/>
  <c r="BR22" i="68"/>
  <c r="BQ22" i="68"/>
  <c r="AN22" i="68"/>
  <c r="AL22" i="68"/>
  <c r="AK22" i="68"/>
  <c r="AJ22" i="68"/>
  <c r="AI22" i="68"/>
  <c r="AH22" i="68"/>
  <c r="AG22" i="68"/>
  <c r="AF22" i="68"/>
  <c r="AE22" i="68"/>
  <c r="AD22" i="68"/>
  <c r="AC22" i="68"/>
  <c r="AB22" i="68"/>
  <c r="AA22" i="68"/>
  <c r="AM22" i="68" s="1"/>
  <c r="LL21" i="68"/>
  <c r="LJ21" i="68"/>
  <c r="LI21" i="68"/>
  <c r="LH21" i="68"/>
  <c r="LG21" i="68"/>
  <c r="LF21" i="68"/>
  <c r="LE21" i="68"/>
  <c r="LD21" i="68"/>
  <c r="LC21" i="68"/>
  <c r="LB21" i="68"/>
  <c r="LA21" i="68"/>
  <c r="KZ21" i="68"/>
  <c r="JZ21" i="68"/>
  <c r="JX21" i="68"/>
  <c r="JW21" i="68"/>
  <c r="JV21" i="68"/>
  <c r="JU21" i="68"/>
  <c r="JT21" i="68"/>
  <c r="JS21" i="68"/>
  <c r="JR21" i="68"/>
  <c r="JQ21" i="68"/>
  <c r="JP21" i="68"/>
  <c r="JO21" i="68"/>
  <c r="JN21" i="68"/>
  <c r="IN21" i="68"/>
  <c r="IL21" i="68"/>
  <c r="IK21" i="68"/>
  <c r="IJ21" i="68"/>
  <c r="II21" i="68"/>
  <c r="IH21" i="68"/>
  <c r="IG21" i="68"/>
  <c r="IF21" i="68"/>
  <c r="IE21" i="68"/>
  <c r="ID21" i="68"/>
  <c r="IC21" i="68"/>
  <c r="IB21" i="68"/>
  <c r="IA21" i="68"/>
  <c r="GY21" i="68"/>
  <c r="GW21" i="68"/>
  <c r="GV21" i="68"/>
  <c r="GU21" i="68"/>
  <c r="GT21" i="68"/>
  <c r="GS21" i="68"/>
  <c r="GR21" i="68"/>
  <c r="GQ21" i="68"/>
  <c r="GP21" i="68"/>
  <c r="GO21" i="68"/>
  <c r="GN21" i="68"/>
  <c r="GM21" i="68"/>
  <c r="GL21" i="68"/>
  <c r="FI21" i="68"/>
  <c r="FG21" i="68"/>
  <c r="FF21" i="68"/>
  <c r="FE21" i="68"/>
  <c r="FD21" i="68"/>
  <c r="FC21" i="68"/>
  <c r="FB21" i="68"/>
  <c r="FA21" i="68"/>
  <c r="EZ21" i="68"/>
  <c r="EY21" i="68"/>
  <c r="EX21" i="68"/>
  <c r="EW21" i="68"/>
  <c r="EV21" i="68"/>
  <c r="DT21" i="68"/>
  <c r="DR21" i="68"/>
  <c r="DQ21" i="68"/>
  <c r="DP21" i="68"/>
  <c r="DO21" i="68"/>
  <c r="DN21" i="68"/>
  <c r="DM21" i="68"/>
  <c r="DL21" i="68"/>
  <c r="DK21" i="68"/>
  <c r="DJ21" i="68"/>
  <c r="DI21" i="68"/>
  <c r="DH21" i="68"/>
  <c r="DG21" i="68"/>
  <c r="DS21" i="68" s="1"/>
  <c r="CD21" i="68"/>
  <c r="CB21" i="68"/>
  <c r="CA21" i="68"/>
  <c r="BZ21" i="68"/>
  <c r="BY21" i="68"/>
  <c r="BX21" i="68"/>
  <c r="BW21" i="68"/>
  <c r="BV21" i="68"/>
  <c r="BU21" i="68"/>
  <c r="BT21" i="68"/>
  <c r="BS21" i="68"/>
  <c r="BR21" i="68"/>
  <c r="BQ21" i="68"/>
  <c r="AN21" i="68"/>
  <c r="AL21" i="68"/>
  <c r="AK21" i="68"/>
  <c r="AJ21" i="68"/>
  <c r="AI21" i="68"/>
  <c r="AH21" i="68"/>
  <c r="AG21" i="68"/>
  <c r="AF21" i="68"/>
  <c r="AE21" i="68"/>
  <c r="AD21" i="68"/>
  <c r="AC21" i="68"/>
  <c r="AB21" i="68"/>
  <c r="AA21" i="68"/>
  <c r="LL20" i="68"/>
  <c r="LJ20" i="68"/>
  <c r="LI20" i="68"/>
  <c r="LH20" i="68"/>
  <c r="LG20" i="68"/>
  <c r="LF20" i="68"/>
  <c r="LE20" i="68"/>
  <c r="LD20" i="68"/>
  <c r="LC20" i="68"/>
  <c r="LB20" i="68"/>
  <c r="LA20" i="68"/>
  <c r="KZ20" i="68"/>
  <c r="JZ20" i="68"/>
  <c r="JX20" i="68"/>
  <c r="JW20" i="68"/>
  <c r="JV20" i="68"/>
  <c r="JU20" i="68"/>
  <c r="JT20" i="68"/>
  <c r="JS20" i="68"/>
  <c r="JR20" i="68"/>
  <c r="JQ20" i="68"/>
  <c r="JP20" i="68"/>
  <c r="JO20" i="68"/>
  <c r="JN20" i="68"/>
  <c r="IN20" i="68"/>
  <c r="IL20" i="68"/>
  <c r="IK20" i="68"/>
  <c r="IJ20" i="68"/>
  <c r="II20" i="68"/>
  <c r="IH20" i="68"/>
  <c r="IG20" i="68"/>
  <c r="IF20" i="68"/>
  <c r="IE20" i="68"/>
  <c r="ID20" i="68"/>
  <c r="IC20" i="68"/>
  <c r="IB20" i="68"/>
  <c r="IA20" i="68"/>
  <c r="GY20" i="68"/>
  <c r="GW20" i="68"/>
  <c r="GV20" i="68"/>
  <c r="GU20" i="68"/>
  <c r="GT20" i="68"/>
  <c r="GS20" i="68"/>
  <c r="GR20" i="68"/>
  <c r="GQ20" i="68"/>
  <c r="GP20" i="68"/>
  <c r="GO20" i="68"/>
  <c r="GN20" i="68"/>
  <c r="GM20" i="68"/>
  <c r="GL20" i="68"/>
  <c r="GX20" i="68" s="1"/>
  <c r="FI20" i="68"/>
  <c r="FG20" i="68"/>
  <c r="FF20" i="68"/>
  <c r="FE20" i="68"/>
  <c r="FD20" i="68"/>
  <c r="FC20" i="68"/>
  <c r="FB20" i="68"/>
  <c r="FA20" i="68"/>
  <c r="EZ20" i="68"/>
  <c r="EY20" i="68"/>
  <c r="EX20" i="68"/>
  <c r="EW20" i="68"/>
  <c r="EV20" i="68"/>
  <c r="DT20" i="68"/>
  <c r="DR20" i="68"/>
  <c r="DQ20" i="68"/>
  <c r="DP20" i="68"/>
  <c r="DO20" i="68"/>
  <c r="DN20" i="68"/>
  <c r="DM20" i="68"/>
  <c r="DL20" i="68"/>
  <c r="DK20" i="68"/>
  <c r="DJ20" i="68"/>
  <c r="DI20" i="68"/>
  <c r="DH20" i="68"/>
  <c r="DG20" i="68"/>
  <c r="CD20" i="68"/>
  <c r="CB20" i="68"/>
  <c r="CA20" i="68"/>
  <c r="BZ20" i="68"/>
  <c r="BY20" i="68"/>
  <c r="BX20" i="68"/>
  <c r="BW20" i="68"/>
  <c r="BV20" i="68"/>
  <c r="BU20" i="68"/>
  <c r="BT20" i="68"/>
  <c r="BS20" i="68"/>
  <c r="BR20" i="68"/>
  <c r="BQ20" i="68"/>
  <c r="AN20" i="68"/>
  <c r="AL20" i="68"/>
  <c r="AK20" i="68"/>
  <c r="AJ20" i="68"/>
  <c r="AI20" i="68"/>
  <c r="AH20" i="68"/>
  <c r="AG20" i="68"/>
  <c r="AF20" i="68"/>
  <c r="AE20" i="68"/>
  <c r="AD20" i="68"/>
  <c r="AC20" i="68"/>
  <c r="AB20" i="68"/>
  <c r="AA20" i="68"/>
  <c r="AM20" i="68" s="1"/>
  <c r="LL19" i="68"/>
  <c r="LJ19" i="68"/>
  <c r="LI19" i="68"/>
  <c r="LH19" i="68"/>
  <c r="LG19" i="68"/>
  <c r="LF19" i="68"/>
  <c r="LE19" i="68"/>
  <c r="LD19" i="68"/>
  <c r="LC19" i="68"/>
  <c r="LB19" i="68"/>
  <c r="LA19" i="68"/>
  <c r="KZ19" i="68"/>
  <c r="JZ19" i="68"/>
  <c r="JX19" i="68"/>
  <c r="JW19" i="68"/>
  <c r="JV19" i="68"/>
  <c r="JU19" i="68"/>
  <c r="JT19" i="68"/>
  <c r="JS19" i="68"/>
  <c r="JR19" i="68"/>
  <c r="JQ19" i="68"/>
  <c r="JP19" i="68"/>
  <c r="JO19" i="68"/>
  <c r="JN19" i="68"/>
  <c r="IN19" i="68"/>
  <c r="IL19" i="68"/>
  <c r="IK19" i="68"/>
  <c r="IJ19" i="68"/>
  <c r="II19" i="68"/>
  <c r="IH19" i="68"/>
  <c r="IG19" i="68"/>
  <c r="IF19" i="68"/>
  <c r="IE19" i="68"/>
  <c r="ID19" i="68"/>
  <c r="IC19" i="68"/>
  <c r="IB19" i="68"/>
  <c r="IA19" i="68"/>
  <c r="GY19" i="68"/>
  <c r="GW19" i="68"/>
  <c r="GV19" i="68"/>
  <c r="GU19" i="68"/>
  <c r="GT19" i="68"/>
  <c r="GS19" i="68"/>
  <c r="GR19" i="68"/>
  <c r="GQ19" i="68"/>
  <c r="GP19" i="68"/>
  <c r="GO19" i="68"/>
  <c r="GN19" i="68"/>
  <c r="GM19" i="68"/>
  <c r="GL19" i="68"/>
  <c r="FI19" i="68"/>
  <c r="FG19" i="68"/>
  <c r="FF19" i="68"/>
  <c r="FE19" i="68"/>
  <c r="FD19" i="68"/>
  <c r="FC19" i="68"/>
  <c r="FB19" i="68"/>
  <c r="FA19" i="68"/>
  <c r="EZ19" i="68"/>
  <c r="EY19" i="68"/>
  <c r="EX19" i="68"/>
  <c r="EW19" i="68"/>
  <c r="EV19" i="68"/>
  <c r="DT19" i="68"/>
  <c r="DR19" i="68"/>
  <c r="DQ19" i="68"/>
  <c r="DP19" i="68"/>
  <c r="DO19" i="68"/>
  <c r="DN19" i="68"/>
  <c r="DM19" i="68"/>
  <c r="DL19" i="68"/>
  <c r="DK19" i="68"/>
  <c r="DJ19" i="68"/>
  <c r="DI19" i="68"/>
  <c r="DH19" i="68"/>
  <c r="DG19" i="68"/>
  <c r="DS19" i="68" s="1"/>
  <c r="CD19" i="68"/>
  <c r="CB19" i="68"/>
  <c r="CA19" i="68"/>
  <c r="BZ19" i="68"/>
  <c r="BY19" i="68"/>
  <c r="BX19" i="68"/>
  <c r="BW19" i="68"/>
  <c r="BV19" i="68"/>
  <c r="BU19" i="68"/>
  <c r="BT19" i="68"/>
  <c r="BS19" i="68"/>
  <c r="BR19" i="68"/>
  <c r="BQ19" i="68"/>
  <c r="AN19" i="68"/>
  <c r="AL19" i="68"/>
  <c r="AK19" i="68"/>
  <c r="AJ19" i="68"/>
  <c r="AI19" i="68"/>
  <c r="AH19" i="68"/>
  <c r="AG19" i="68"/>
  <c r="AF19" i="68"/>
  <c r="AE19" i="68"/>
  <c r="AD19" i="68"/>
  <c r="AC19" i="68"/>
  <c r="AB19" i="68"/>
  <c r="AA19" i="68"/>
  <c r="LL18" i="68"/>
  <c r="LJ18" i="68"/>
  <c r="LI18" i="68"/>
  <c r="LH18" i="68"/>
  <c r="LG18" i="68"/>
  <c r="LF18" i="68"/>
  <c r="LE18" i="68"/>
  <c r="LD18" i="68"/>
  <c r="LC18" i="68"/>
  <c r="LB18" i="68"/>
  <c r="LA18" i="68"/>
  <c r="KZ18" i="68"/>
  <c r="JZ18" i="68"/>
  <c r="JX18" i="68"/>
  <c r="JW18" i="68"/>
  <c r="JV18" i="68"/>
  <c r="JU18" i="68"/>
  <c r="JT18" i="68"/>
  <c r="JS18" i="68"/>
  <c r="JR18" i="68"/>
  <c r="JQ18" i="68"/>
  <c r="JP18" i="68"/>
  <c r="JO18" i="68"/>
  <c r="JN18" i="68"/>
  <c r="IN18" i="68"/>
  <c r="IL18" i="68"/>
  <c r="IK18" i="68"/>
  <c r="IJ18" i="68"/>
  <c r="II18" i="68"/>
  <c r="IH18" i="68"/>
  <c r="IG18" i="68"/>
  <c r="IF18" i="68"/>
  <c r="IE18" i="68"/>
  <c r="ID18" i="68"/>
  <c r="IC18" i="68"/>
  <c r="IB18" i="68"/>
  <c r="IA18" i="68"/>
  <c r="GY18" i="68"/>
  <c r="GW18" i="68"/>
  <c r="GV18" i="68"/>
  <c r="GU18" i="68"/>
  <c r="GT18" i="68"/>
  <c r="GS18" i="68"/>
  <c r="GR18" i="68"/>
  <c r="GQ18" i="68"/>
  <c r="GP18" i="68"/>
  <c r="GO18" i="68"/>
  <c r="GN18" i="68"/>
  <c r="GM18" i="68"/>
  <c r="GL18" i="68"/>
  <c r="GX18" i="68" s="1"/>
  <c r="FI18" i="68"/>
  <c r="FG18" i="68"/>
  <c r="FF18" i="68"/>
  <c r="FE18" i="68"/>
  <c r="FD18" i="68"/>
  <c r="FC18" i="68"/>
  <c r="FB18" i="68"/>
  <c r="FA18" i="68"/>
  <c r="EZ18" i="68"/>
  <c r="EY18" i="68"/>
  <c r="EX18" i="68"/>
  <c r="EW18" i="68"/>
  <c r="EV18" i="68"/>
  <c r="DT18" i="68"/>
  <c r="DR18" i="68"/>
  <c r="DQ18" i="68"/>
  <c r="DP18" i="68"/>
  <c r="DO18" i="68"/>
  <c r="DN18" i="68"/>
  <c r="DM18" i="68"/>
  <c r="DL18" i="68"/>
  <c r="DK18" i="68"/>
  <c r="DJ18" i="68"/>
  <c r="DI18" i="68"/>
  <c r="DH18" i="68"/>
  <c r="DG18" i="68"/>
  <c r="CD18" i="68"/>
  <c r="CB18" i="68"/>
  <c r="CA18" i="68"/>
  <c r="BZ18" i="68"/>
  <c r="BY18" i="68"/>
  <c r="BX18" i="68"/>
  <c r="BW18" i="68"/>
  <c r="BV18" i="68"/>
  <c r="BU18" i="68"/>
  <c r="BT18" i="68"/>
  <c r="BS18" i="68"/>
  <c r="BR18" i="68"/>
  <c r="BQ18" i="68"/>
  <c r="AN18" i="68"/>
  <c r="AL18" i="68"/>
  <c r="AK18" i="68"/>
  <c r="AJ18" i="68"/>
  <c r="AI18" i="68"/>
  <c r="AH18" i="68"/>
  <c r="AG18" i="68"/>
  <c r="AF18" i="68"/>
  <c r="AE18" i="68"/>
  <c r="AD18" i="68"/>
  <c r="AC18" i="68"/>
  <c r="AB18" i="68"/>
  <c r="AA18" i="68"/>
  <c r="AM18" i="68" s="1"/>
  <c r="LL17" i="68"/>
  <c r="LJ17" i="68"/>
  <c r="LI17" i="68"/>
  <c r="LH17" i="68"/>
  <c r="LG17" i="68"/>
  <c r="LF17" i="68"/>
  <c r="LE17" i="68"/>
  <c r="LD17" i="68"/>
  <c r="LC17" i="68"/>
  <c r="LB17" i="68"/>
  <c r="LA17" i="68"/>
  <c r="KZ17" i="68"/>
  <c r="JZ17" i="68"/>
  <c r="JX17" i="68"/>
  <c r="JW17" i="68"/>
  <c r="JV17" i="68"/>
  <c r="JU17" i="68"/>
  <c r="JT17" i="68"/>
  <c r="JS17" i="68"/>
  <c r="JR17" i="68"/>
  <c r="JQ17" i="68"/>
  <c r="JP17" i="68"/>
  <c r="JO17" i="68"/>
  <c r="JN17" i="68"/>
  <c r="IN17" i="68"/>
  <c r="IL17" i="68"/>
  <c r="IK17" i="68"/>
  <c r="IJ17" i="68"/>
  <c r="II17" i="68"/>
  <c r="IH17" i="68"/>
  <c r="IG17" i="68"/>
  <c r="IF17" i="68"/>
  <c r="IE17" i="68"/>
  <c r="ID17" i="68"/>
  <c r="IC17" i="68"/>
  <c r="IB17" i="68"/>
  <c r="IA17" i="68"/>
  <c r="GY17" i="68"/>
  <c r="GW17" i="68"/>
  <c r="GV17" i="68"/>
  <c r="GU17" i="68"/>
  <c r="GT17" i="68"/>
  <c r="GS17" i="68"/>
  <c r="GR17" i="68"/>
  <c r="GQ17" i="68"/>
  <c r="GP17" i="68"/>
  <c r="GO17" i="68"/>
  <c r="GN17" i="68"/>
  <c r="GM17" i="68"/>
  <c r="GL17" i="68"/>
  <c r="FI17" i="68"/>
  <c r="FG17" i="68"/>
  <c r="FF17" i="68"/>
  <c r="FE17" i="68"/>
  <c r="FD17" i="68"/>
  <c r="FC17" i="68"/>
  <c r="FB17" i="68"/>
  <c r="FA17" i="68"/>
  <c r="EZ17" i="68"/>
  <c r="EY17" i="68"/>
  <c r="EX17" i="68"/>
  <c r="EW17" i="68"/>
  <c r="EV17" i="68"/>
  <c r="DT17" i="68"/>
  <c r="DR17" i="68"/>
  <c r="DQ17" i="68"/>
  <c r="DP17" i="68"/>
  <c r="DO17" i="68"/>
  <c r="DN17" i="68"/>
  <c r="DM17" i="68"/>
  <c r="DL17" i="68"/>
  <c r="DK17" i="68"/>
  <c r="DJ17" i="68"/>
  <c r="DI17" i="68"/>
  <c r="DH17" i="68"/>
  <c r="DG17" i="68"/>
  <c r="DS17" i="68" s="1"/>
  <c r="CD17" i="68"/>
  <c r="CB17" i="68"/>
  <c r="CA17" i="68"/>
  <c r="BZ17" i="68"/>
  <c r="BY17" i="68"/>
  <c r="BX17" i="68"/>
  <c r="BW17" i="68"/>
  <c r="BV17" i="68"/>
  <c r="BU17" i="68"/>
  <c r="BT17" i="68"/>
  <c r="BS17" i="68"/>
  <c r="BR17" i="68"/>
  <c r="BQ17" i="68"/>
  <c r="AN17" i="68"/>
  <c r="AL17" i="68"/>
  <c r="AK17" i="68"/>
  <c r="AJ17" i="68"/>
  <c r="AI17" i="68"/>
  <c r="AH17" i="68"/>
  <c r="AG17" i="68"/>
  <c r="AF17" i="68"/>
  <c r="AE17" i="68"/>
  <c r="AD17" i="68"/>
  <c r="AC17" i="68"/>
  <c r="AB17" i="68"/>
  <c r="AA17" i="68"/>
  <c r="LL16" i="68"/>
  <c r="LJ16" i="68"/>
  <c r="LI16" i="68"/>
  <c r="LH16" i="68"/>
  <c r="LG16" i="68"/>
  <c r="LF16" i="68"/>
  <c r="LE16" i="68"/>
  <c r="LD16" i="68"/>
  <c r="LC16" i="68"/>
  <c r="LB16" i="68"/>
  <c r="LA16" i="68"/>
  <c r="KZ16" i="68"/>
  <c r="JZ16" i="68"/>
  <c r="JX16" i="68"/>
  <c r="JW16" i="68"/>
  <c r="JV16" i="68"/>
  <c r="JU16" i="68"/>
  <c r="JT16" i="68"/>
  <c r="JS16" i="68"/>
  <c r="JR16" i="68"/>
  <c r="JQ16" i="68"/>
  <c r="JP16" i="68"/>
  <c r="JO16" i="68"/>
  <c r="JN16" i="68"/>
  <c r="IN16" i="68"/>
  <c r="IL16" i="68"/>
  <c r="IK16" i="68"/>
  <c r="IJ16" i="68"/>
  <c r="II16" i="68"/>
  <c r="IH16" i="68"/>
  <c r="IG16" i="68"/>
  <c r="IF16" i="68"/>
  <c r="IE16" i="68"/>
  <c r="ID16" i="68"/>
  <c r="IC16" i="68"/>
  <c r="IB16" i="68"/>
  <c r="IA16" i="68"/>
  <c r="GY16" i="68"/>
  <c r="GW16" i="68"/>
  <c r="GV16" i="68"/>
  <c r="GU16" i="68"/>
  <c r="GT16" i="68"/>
  <c r="GS16" i="68"/>
  <c r="GR16" i="68"/>
  <c r="GQ16" i="68"/>
  <c r="GP16" i="68"/>
  <c r="GO16" i="68"/>
  <c r="GN16" i="68"/>
  <c r="GM16" i="68"/>
  <c r="GL16" i="68"/>
  <c r="GX16" i="68" s="1"/>
  <c r="FI16" i="68"/>
  <c r="FG16" i="68"/>
  <c r="FF16" i="68"/>
  <c r="FE16" i="68"/>
  <c r="FD16" i="68"/>
  <c r="FC16" i="68"/>
  <c r="FB16" i="68"/>
  <c r="FA16" i="68"/>
  <c r="EZ16" i="68"/>
  <c r="EY16" i="68"/>
  <c r="EX16" i="68"/>
  <c r="EW16" i="68"/>
  <c r="EV16" i="68"/>
  <c r="DT16" i="68"/>
  <c r="DR16" i="68"/>
  <c r="DQ16" i="68"/>
  <c r="DP16" i="68"/>
  <c r="DO16" i="68"/>
  <c r="DN16" i="68"/>
  <c r="DM16" i="68"/>
  <c r="DL16" i="68"/>
  <c r="DK16" i="68"/>
  <c r="DJ16" i="68"/>
  <c r="DI16" i="68"/>
  <c r="DH16" i="68"/>
  <c r="DG16" i="68"/>
  <c r="CD16" i="68"/>
  <c r="CB16" i="68"/>
  <c r="CA16" i="68"/>
  <c r="BZ16" i="68"/>
  <c r="BY16" i="68"/>
  <c r="BX16" i="68"/>
  <c r="BW16" i="68"/>
  <c r="BV16" i="68"/>
  <c r="BU16" i="68"/>
  <c r="BT16" i="68"/>
  <c r="BS16" i="68"/>
  <c r="BR16" i="68"/>
  <c r="BQ16" i="68"/>
  <c r="AN16" i="68"/>
  <c r="AL16" i="68"/>
  <c r="AK16" i="68"/>
  <c r="AJ16" i="68"/>
  <c r="AI16" i="68"/>
  <c r="AH16" i="68"/>
  <c r="AG16" i="68"/>
  <c r="AF16" i="68"/>
  <c r="AE16" i="68"/>
  <c r="AD16" i="68"/>
  <c r="AC16" i="68"/>
  <c r="AB16" i="68"/>
  <c r="AA16" i="68"/>
  <c r="AM16" i="68" s="1"/>
  <c r="LL15" i="68"/>
  <c r="LJ15" i="68"/>
  <c r="LI15" i="68"/>
  <c r="LH15" i="68"/>
  <c r="LG15" i="68"/>
  <c r="LF15" i="68"/>
  <c r="LE15" i="68"/>
  <c r="LD15" i="68"/>
  <c r="LC15" i="68"/>
  <c r="LB15" i="68"/>
  <c r="LA15" i="68"/>
  <c r="KZ15" i="68"/>
  <c r="JZ15" i="68"/>
  <c r="JX15" i="68"/>
  <c r="JW15" i="68"/>
  <c r="JV15" i="68"/>
  <c r="JU15" i="68"/>
  <c r="JT15" i="68"/>
  <c r="JS15" i="68"/>
  <c r="JR15" i="68"/>
  <c r="JQ15" i="68"/>
  <c r="JP15" i="68"/>
  <c r="JO15" i="68"/>
  <c r="JN15" i="68"/>
  <c r="IN15" i="68"/>
  <c r="IL15" i="68"/>
  <c r="IK15" i="68"/>
  <c r="IJ15" i="68"/>
  <c r="II15" i="68"/>
  <c r="IH15" i="68"/>
  <c r="IG15" i="68"/>
  <c r="IF15" i="68"/>
  <c r="IE15" i="68"/>
  <c r="ID15" i="68"/>
  <c r="IC15" i="68"/>
  <c r="IB15" i="68"/>
  <c r="IA15" i="68"/>
  <c r="GY15" i="68"/>
  <c r="GW15" i="68"/>
  <c r="GV15" i="68"/>
  <c r="GU15" i="68"/>
  <c r="GT15" i="68"/>
  <c r="GS15" i="68"/>
  <c r="GR15" i="68"/>
  <c r="GQ15" i="68"/>
  <c r="GP15" i="68"/>
  <c r="GO15" i="68"/>
  <c r="GN15" i="68"/>
  <c r="GM15" i="68"/>
  <c r="GL15" i="68"/>
  <c r="FI15" i="68"/>
  <c r="FG15" i="68"/>
  <c r="FF15" i="68"/>
  <c r="FE15" i="68"/>
  <c r="FD15" i="68"/>
  <c r="FC15" i="68"/>
  <c r="FB15" i="68"/>
  <c r="FA15" i="68"/>
  <c r="EZ15" i="68"/>
  <c r="EY15" i="68"/>
  <c r="EX15" i="68"/>
  <c r="EW15" i="68"/>
  <c r="EV15" i="68"/>
  <c r="DT15" i="68"/>
  <c r="DR15" i="68"/>
  <c r="DQ15" i="68"/>
  <c r="DP15" i="68"/>
  <c r="DO15" i="68"/>
  <c r="DN15" i="68"/>
  <c r="DM15" i="68"/>
  <c r="DL15" i="68"/>
  <c r="DK15" i="68"/>
  <c r="DJ15" i="68"/>
  <c r="DI15" i="68"/>
  <c r="DH15" i="68"/>
  <c r="DG15" i="68"/>
  <c r="DS15" i="68" s="1"/>
  <c r="CD15" i="68"/>
  <c r="CB15" i="68"/>
  <c r="CA15" i="68"/>
  <c r="BZ15" i="68"/>
  <c r="BY15" i="68"/>
  <c r="BX15" i="68"/>
  <c r="BW15" i="68"/>
  <c r="BV15" i="68"/>
  <c r="BU15" i="68"/>
  <c r="BT15" i="68"/>
  <c r="BS15" i="68"/>
  <c r="BR15" i="68"/>
  <c r="BQ15" i="68"/>
  <c r="AN15" i="68"/>
  <c r="AL15" i="68"/>
  <c r="AK15" i="68"/>
  <c r="AJ15" i="68"/>
  <c r="AI15" i="68"/>
  <c r="AH15" i="68"/>
  <c r="AG15" i="68"/>
  <c r="AF15" i="68"/>
  <c r="AE15" i="68"/>
  <c r="AD15" i="68"/>
  <c r="AC15" i="68"/>
  <c r="AB15" i="68"/>
  <c r="AA15" i="68"/>
  <c r="LL14" i="68"/>
  <c r="LJ14" i="68"/>
  <c r="LI14" i="68"/>
  <c r="LH14" i="68"/>
  <c r="LG14" i="68"/>
  <c r="LF14" i="68"/>
  <c r="LE14" i="68"/>
  <c r="LD14" i="68"/>
  <c r="LC14" i="68"/>
  <c r="LB14" i="68"/>
  <c r="LA14" i="68"/>
  <c r="KZ14" i="68"/>
  <c r="JZ14" i="68"/>
  <c r="JX14" i="68"/>
  <c r="JW14" i="68"/>
  <c r="JV14" i="68"/>
  <c r="JU14" i="68"/>
  <c r="JT14" i="68"/>
  <c r="JS14" i="68"/>
  <c r="JR14" i="68"/>
  <c r="JQ14" i="68"/>
  <c r="JP14" i="68"/>
  <c r="JO14" i="68"/>
  <c r="JN14" i="68"/>
  <c r="IN14" i="68"/>
  <c r="IL14" i="68"/>
  <c r="IK14" i="68"/>
  <c r="IJ14" i="68"/>
  <c r="II14" i="68"/>
  <c r="IH14" i="68"/>
  <c r="IG14" i="68"/>
  <c r="IF14" i="68"/>
  <c r="IE14" i="68"/>
  <c r="ID14" i="68"/>
  <c r="IC14" i="68"/>
  <c r="IB14" i="68"/>
  <c r="IA14" i="68"/>
  <c r="GY14" i="68"/>
  <c r="GW14" i="68"/>
  <c r="GV14" i="68"/>
  <c r="GU14" i="68"/>
  <c r="GT14" i="68"/>
  <c r="GS14" i="68"/>
  <c r="GR14" i="68"/>
  <c r="GQ14" i="68"/>
  <c r="GP14" i="68"/>
  <c r="GO14" i="68"/>
  <c r="GN14" i="68"/>
  <c r="GM14" i="68"/>
  <c r="GL14" i="68"/>
  <c r="GX14" i="68" s="1"/>
  <c r="FI14" i="68"/>
  <c r="FG14" i="68"/>
  <c r="FF14" i="68"/>
  <c r="FE14" i="68"/>
  <c r="FD14" i="68"/>
  <c r="FC14" i="68"/>
  <c r="FB14" i="68"/>
  <c r="FA14" i="68"/>
  <c r="EZ14" i="68"/>
  <c r="EY14" i="68"/>
  <c r="EX14" i="68"/>
  <c r="EW14" i="68"/>
  <c r="EV14" i="68"/>
  <c r="DT14" i="68"/>
  <c r="DR14" i="68"/>
  <c r="DQ14" i="68"/>
  <c r="DP14" i="68"/>
  <c r="DO14" i="68"/>
  <c r="DN14" i="68"/>
  <c r="DM14" i="68"/>
  <c r="DL14" i="68"/>
  <c r="DK14" i="68"/>
  <c r="DJ14" i="68"/>
  <c r="DI14" i="68"/>
  <c r="DH14" i="68"/>
  <c r="DG14" i="68"/>
  <c r="CD14" i="68"/>
  <c r="CB14" i="68"/>
  <c r="CA14" i="68"/>
  <c r="BZ14" i="68"/>
  <c r="BY14" i="68"/>
  <c r="BX14" i="68"/>
  <c r="BW14" i="68"/>
  <c r="BV14" i="68"/>
  <c r="BU14" i="68"/>
  <c r="BT14" i="68"/>
  <c r="BS14" i="68"/>
  <c r="BR14" i="68"/>
  <c r="BQ14" i="68"/>
  <c r="AN14" i="68"/>
  <c r="AL14" i="68"/>
  <c r="AK14" i="68"/>
  <c r="AJ14" i="68"/>
  <c r="AI14" i="68"/>
  <c r="AH14" i="68"/>
  <c r="AG14" i="68"/>
  <c r="AF14" i="68"/>
  <c r="AE14" i="68"/>
  <c r="AD14" i="68"/>
  <c r="AC14" i="68"/>
  <c r="AB14" i="68"/>
  <c r="AA14" i="68"/>
  <c r="AM14" i="68" s="1"/>
  <c r="LL13" i="68"/>
  <c r="LJ13" i="68"/>
  <c r="LI13" i="68"/>
  <c r="LH13" i="68"/>
  <c r="LG13" i="68"/>
  <c r="LF13" i="68"/>
  <c r="LE13" i="68"/>
  <c r="LD13" i="68"/>
  <c r="LC13" i="68"/>
  <c r="LB13" i="68"/>
  <c r="LA13" i="68"/>
  <c r="KZ13" i="68"/>
  <c r="JZ13" i="68"/>
  <c r="JX13" i="68"/>
  <c r="JW13" i="68"/>
  <c r="JV13" i="68"/>
  <c r="JU13" i="68"/>
  <c r="JT13" i="68"/>
  <c r="JS13" i="68"/>
  <c r="JR13" i="68"/>
  <c r="JQ13" i="68"/>
  <c r="JP13" i="68"/>
  <c r="JO13" i="68"/>
  <c r="JN13" i="68"/>
  <c r="IN13" i="68"/>
  <c r="IL13" i="68"/>
  <c r="IK13" i="68"/>
  <c r="IJ13" i="68"/>
  <c r="II13" i="68"/>
  <c r="IH13" i="68"/>
  <c r="IG13" i="68"/>
  <c r="IF13" i="68"/>
  <c r="IE13" i="68"/>
  <c r="ID13" i="68"/>
  <c r="IC13" i="68"/>
  <c r="IB13" i="68"/>
  <c r="IA13" i="68"/>
  <c r="GY13" i="68"/>
  <c r="GW13" i="68"/>
  <c r="GV13" i="68"/>
  <c r="GU13" i="68"/>
  <c r="GT13" i="68"/>
  <c r="GS13" i="68"/>
  <c r="GR13" i="68"/>
  <c r="GQ13" i="68"/>
  <c r="GP13" i="68"/>
  <c r="GO13" i="68"/>
  <c r="GN13" i="68"/>
  <c r="GM13" i="68"/>
  <c r="GL13" i="68"/>
  <c r="FI13" i="68"/>
  <c r="FG13" i="68"/>
  <c r="FF13" i="68"/>
  <c r="FE13" i="68"/>
  <c r="FD13" i="68"/>
  <c r="FC13" i="68"/>
  <c r="FB13" i="68"/>
  <c r="FA13" i="68"/>
  <c r="EZ13" i="68"/>
  <c r="EY13" i="68"/>
  <c r="EX13" i="68"/>
  <c r="EW13" i="68"/>
  <c r="EV13" i="68"/>
  <c r="DT13" i="68"/>
  <c r="DR13" i="68"/>
  <c r="DQ13" i="68"/>
  <c r="DP13" i="68"/>
  <c r="DO13" i="68"/>
  <c r="DN13" i="68"/>
  <c r="DM13" i="68"/>
  <c r="DL13" i="68"/>
  <c r="DK13" i="68"/>
  <c r="DJ13" i="68"/>
  <c r="DI13" i="68"/>
  <c r="DH13" i="68"/>
  <c r="DG13" i="68"/>
  <c r="DS13" i="68" s="1"/>
  <c r="CD13" i="68"/>
  <c r="CB13" i="68"/>
  <c r="CA13" i="68"/>
  <c r="BZ13" i="68"/>
  <c r="BY13" i="68"/>
  <c r="BX13" i="68"/>
  <c r="BW13" i="68"/>
  <c r="BV13" i="68"/>
  <c r="BU13" i="68"/>
  <c r="BT13" i="68"/>
  <c r="BS13" i="68"/>
  <c r="BR13" i="68"/>
  <c r="BQ13" i="68"/>
  <c r="AN13" i="68"/>
  <c r="AL13" i="68"/>
  <c r="AK13" i="68"/>
  <c r="AJ13" i="68"/>
  <c r="AI13" i="68"/>
  <c r="AH13" i="68"/>
  <c r="AG13" i="68"/>
  <c r="AF13" i="68"/>
  <c r="AE13" i="68"/>
  <c r="AD13" i="68"/>
  <c r="AC13" i="68"/>
  <c r="AB13" i="68"/>
  <c r="AA13" i="68"/>
  <c r="LL12" i="68"/>
  <c r="LJ12" i="68"/>
  <c r="LI12" i="68"/>
  <c r="LH12" i="68"/>
  <c r="LG12" i="68"/>
  <c r="LF12" i="68"/>
  <c r="LE12" i="68"/>
  <c r="LD12" i="68"/>
  <c r="LC12" i="68"/>
  <c r="LB12" i="68"/>
  <c r="LA12" i="68"/>
  <c r="KZ12" i="68"/>
  <c r="JZ12" i="68"/>
  <c r="JX12" i="68"/>
  <c r="JW12" i="68"/>
  <c r="JV12" i="68"/>
  <c r="JU12" i="68"/>
  <c r="JT12" i="68"/>
  <c r="JS12" i="68"/>
  <c r="JR12" i="68"/>
  <c r="JQ12" i="68"/>
  <c r="JP12" i="68"/>
  <c r="JO12" i="68"/>
  <c r="JN12" i="68"/>
  <c r="IN12" i="68"/>
  <c r="IL12" i="68"/>
  <c r="IK12" i="68"/>
  <c r="IJ12" i="68"/>
  <c r="II12" i="68"/>
  <c r="IH12" i="68"/>
  <c r="IG12" i="68"/>
  <c r="IF12" i="68"/>
  <c r="IE12" i="68"/>
  <c r="ID12" i="68"/>
  <c r="IC12" i="68"/>
  <c r="IB12" i="68"/>
  <c r="IA12" i="68"/>
  <c r="GY12" i="68"/>
  <c r="GW12" i="68"/>
  <c r="GV12" i="68"/>
  <c r="GU12" i="68"/>
  <c r="GT12" i="68"/>
  <c r="GS12" i="68"/>
  <c r="GR12" i="68"/>
  <c r="GQ12" i="68"/>
  <c r="GP12" i="68"/>
  <c r="GO12" i="68"/>
  <c r="GN12" i="68"/>
  <c r="GM12" i="68"/>
  <c r="GL12" i="68"/>
  <c r="GX12" i="68" s="1"/>
  <c r="FI12" i="68"/>
  <c r="FG12" i="68"/>
  <c r="FF12" i="68"/>
  <c r="FE12" i="68"/>
  <c r="FD12" i="68"/>
  <c r="FC12" i="68"/>
  <c r="FB12" i="68"/>
  <c r="FA12" i="68"/>
  <c r="EZ12" i="68"/>
  <c r="EY12" i="68"/>
  <c r="EX12" i="68"/>
  <c r="EW12" i="68"/>
  <c r="EV12" i="68"/>
  <c r="DT12" i="68"/>
  <c r="DR12" i="68"/>
  <c r="DQ12" i="68"/>
  <c r="DP12" i="68"/>
  <c r="DO12" i="68"/>
  <c r="DN12" i="68"/>
  <c r="DM12" i="68"/>
  <c r="DL12" i="68"/>
  <c r="DK12" i="68"/>
  <c r="DJ12" i="68"/>
  <c r="DI12" i="68"/>
  <c r="DH12" i="68"/>
  <c r="DG12" i="68"/>
  <c r="CD12" i="68"/>
  <c r="CB12" i="68"/>
  <c r="CA12" i="68"/>
  <c r="BZ12" i="68"/>
  <c r="BY12" i="68"/>
  <c r="BX12" i="68"/>
  <c r="BW12" i="68"/>
  <c r="BV12" i="68"/>
  <c r="BU12" i="68"/>
  <c r="BT12" i="68"/>
  <c r="BS12" i="68"/>
  <c r="BR12" i="68"/>
  <c r="BQ12" i="68"/>
  <c r="AN12" i="68"/>
  <c r="AL12" i="68"/>
  <c r="AK12" i="68"/>
  <c r="AJ12" i="68"/>
  <c r="AI12" i="68"/>
  <c r="AH12" i="68"/>
  <c r="AG12" i="68"/>
  <c r="AF12" i="68"/>
  <c r="AE12" i="68"/>
  <c r="AD12" i="68"/>
  <c r="AC12" i="68"/>
  <c r="AB12" i="68"/>
  <c r="AA12" i="68"/>
  <c r="AM12" i="68" s="1"/>
  <c r="LL11" i="68"/>
  <c r="LJ11" i="68"/>
  <c r="LI11" i="68"/>
  <c r="LH11" i="68"/>
  <c r="LG11" i="68"/>
  <c r="LF11" i="68"/>
  <c r="LE11" i="68"/>
  <c r="LD11" i="68"/>
  <c r="LC11" i="68"/>
  <c r="LB11" i="68"/>
  <c r="LA11" i="68"/>
  <c r="KZ11" i="68"/>
  <c r="JZ11" i="68"/>
  <c r="JX11" i="68"/>
  <c r="JW11" i="68"/>
  <c r="JV11" i="68"/>
  <c r="JU11" i="68"/>
  <c r="JT11" i="68"/>
  <c r="JS11" i="68"/>
  <c r="JR11" i="68"/>
  <c r="JQ11" i="68"/>
  <c r="JP11" i="68"/>
  <c r="JO11" i="68"/>
  <c r="JN11" i="68"/>
  <c r="IN11" i="68"/>
  <c r="IL11" i="68"/>
  <c r="IK11" i="68"/>
  <c r="IJ11" i="68"/>
  <c r="II11" i="68"/>
  <c r="IH11" i="68"/>
  <c r="IG11" i="68"/>
  <c r="IF11" i="68"/>
  <c r="IE11" i="68"/>
  <c r="ID11" i="68"/>
  <c r="IC11" i="68"/>
  <c r="IB11" i="68"/>
  <c r="IA11" i="68"/>
  <c r="GY11" i="68"/>
  <c r="GW11" i="68"/>
  <c r="GV11" i="68"/>
  <c r="GU11" i="68"/>
  <c r="GT11" i="68"/>
  <c r="GS11" i="68"/>
  <c r="GR11" i="68"/>
  <c r="GQ11" i="68"/>
  <c r="GP11" i="68"/>
  <c r="GO11" i="68"/>
  <c r="GN11" i="68"/>
  <c r="GM11" i="68"/>
  <c r="GL11" i="68"/>
  <c r="FI11" i="68"/>
  <c r="FG11" i="68"/>
  <c r="FF11" i="68"/>
  <c r="FE11" i="68"/>
  <c r="FD11" i="68"/>
  <c r="FC11" i="68"/>
  <c r="FB11" i="68"/>
  <c r="FA11" i="68"/>
  <c r="EZ11" i="68"/>
  <c r="EY11" i="68"/>
  <c r="EX11" i="68"/>
  <c r="EW11" i="68"/>
  <c r="EV11" i="68"/>
  <c r="DT11" i="68"/>
  <c r="DR11" i="68"/>
  <c r="DQ11" i="68"/>
  <c r="DP11" i="68"/>
  <c r="DO11" i="68"/>
  <c r="DN11" i="68"/>
  <c r="DM11" i="68"/>
  <c r="DL11" i="68"/>
  <c r="DK11" i="68"/>
  <c r="DJ11" i="68"/>
  <c r="DI11" i="68"/>
  <c r="DH11" i="68"/>
  <c r="DG11" i="68"/>
  <c r="DS11" i="68" s="1"/>
  <c r="CD11" i="68"/>
  <c r="CB11" i="68"/>
  <c r="CA11" i="68"/>
  <c r="BZ11" i="68"/>
  <c r="BY11" i="68"/>
  <c r="BX11" i="68"/>
  <c r="BW11" i="68"/>
  <c r="BV11" i="68"/>
  <c r="BU11" i="68"/>
  <c r="BT11" i="68"/>
  <c r="BS11" i="68"/>
  <c r="BR11" i="68"/>
  <c r="BQ11" i="68"/>
  <c r="AN11" i="68"/>
  <c r="AL11" i="68"/>
  <c r="AK11" i="68"/>
  <c r="AJ11" i="68"/>
  <c r="AI11" i="68"/>
  <c r="AH11" i="68"/>
  <c r="AG11" i="68"/>
  <c r="AF11" i="68"/>
  <c r="AE11" i="68"/>
  <c r="AD11" i="68"/>
  <c r="AC11" i="68"/>
  <c r="AB11" i="68"/>
  <c r="AA11" i="68"/>
  <c r="LL10" i="68"/>
  <c r="LJ10" i="68"/>
  <c r="LI10" i="68"/>
  <c r="LH10" i="68"/>
  <c r="LG10" i="68"/>
  <c r="LF10" i="68"/>
  <c r="LE10" i="68"/>
  <c r="LD10" i="68"/>
  <c r="LC10" i="68"/>
  <c r="LB10" i="68"/>
  <c r="LA10" i="68"/>
  <c r="KZ10" i="68"/>
  <c r="JZ10" i="68"/>
  <c r="JX10" i="68"/>
  <c r="JW10" i="68"/>
  <c r="JV10" i="68"/>
  <c r="JU10" i="68"/>
  <c r="JT10" i="68"/>
  <c r="JS10" i="68"/>
  <c r="JR10" i="68"/>
  <c r="JQ10" i="68"/>
  <c r="JP10" i="68"/>
  <c r="JO10" i="68"/>
  <c r="JN10" i="68"/>
  <c r="IN10" i="68"/>
  <c r="IL10" i="68"/>
  <c r="IK10" i="68"/>
  <c r="IJ10" i="68"/>
  <c r="II10" i="68"/>
  <c r="IH10" i="68"/>
  <c r="IG10" i="68"/>
  <c r="IF10" i="68"/>
  <c r="IE10" i="68"/>
  <c r="ID10" i="68"/>
  <c r="IC10" i="68"/>
  <c r="IB10" i="68"/>
  <c r="IA10" i="68"/>
  <c r="GY10" i="68"/>
  <c r="GW10" i="68"/>
  <c r="GV10" i="68"/>
  <c r="GU10" i="68"/>
  <c r="GT10" i="68"/>
  <c r="GS10" i="68"/>
  <c r="GR10" i="68"/>
  <c r="GQ10" i="68"/>
  <c r="GP10" i="68"/>
  <c r="GO10" i="68"/>
  <c r="GN10" i="68"/>
  <c r="GM10" i="68"/>
  <c r="GL10" i="68"/>
  <c r="GX10" i="68" s="1"/>
  <c r="FI10" i="68"/>
  <c r="FG10" i="68"/>
  <c r="FF10" i="68"/>
  <c r="FE10" i="68"/>
  <c r="FD10" i="68"/>
  <c r="FC10" i="68"/>
  <c r="FB10" i="68"/>
  <c r="FA10" i="68"/>
  <c r="EZ10" i="68"/>
  <c r="EY10" i="68"/>
  <c r="EX10" i="68"/>
  <c r="EW10" i="68"/>
  <c r="EV10" i="68"/>
  <c r="DT10" i="68"/>
  <c r="DR10" i="68"/>
  <c r="DQ10" i="68"/>
  <c r="DP10" i="68"/>
  <c r="DO10" i="68"/>
  <c r="DN10" i="68"/>
  <c r="DM10" i="68"/>
  <c r="DL10" i="68"/>
  <c r="DK10" i="68"/>
  <c r="DJ10" i="68"/>
  <c r="DI10" i="68"/>
  <c r="DH10" i="68"/>
  <c r="DG10" i="68"/>
  <c r="CD10" i="68"/>
  <c r="CB10" i="68"/>
  <c r="CA10" i="68"/>
  <c r="BZ10" i="68"/>
  <c r="BY10" i="68"/>
  <c r="BX10" i="68"/>
  <c r="BW10" i="68"/>
  <c r="BV10" i="68"/>
  <c r="BU10" i="68"/>
  <c r="BT10" i="68"/>
  <c r="BS10" i="68"/>
  <c r="BR10" i="68"/>
  <c r="BQ10" i="68"/>
  <c r="AN10" i="68"/>
  <c r="AL10" i="68"/>
  <c r="AK10" i="68"/>
  <c r="AJ10" i="68"/>
  <c r="AI10" i="68"/>
  <c r="AH10" i="68"/>
  <c r="AG10" i="68"/>
  <c r="AF10" i="68"/>
  <c r="AE10" i="68"/>
  <c r="AD10" i="68"/>
  <c r="AC10" i="68"/>
  <c r="AB10" i="68"/>
  <c r="AA10" i="68"/>
  <c r="AM10" i="68" s="1"/>
  <c r="LL9" i="68"/>
  <c r="LJ9" i="68"/>
  <c r="LI9" i="68"/>
  <c r="LH9" i="68"/>
  <c r="LG9" i="68"/>
  <c r="LF9" i="68"/>
  <c r="LE9" i="68"/>
  <c r="LD9" i="68"/>
  <c r="LC9" i="68"/>
  <c r="LB9" i="68"/>
  <c r="LA9" i="68"/>
  <c r="KZ9" i="68"/>
  <c r="JZ9" i="68"/>
  <c r="JX9" i="68"/>
  <c r="JW9" i="68"/>
  <c r="JV9" i="68"/>
  <c r="JU9" i="68"/>
  <c r="JT9" i="68"/>
  <c r="JS9" i="68"/>
  <c r="JR9" i="68"/>
  <c r="JQ9" i="68"/>
  <c r="JP9" i="68"/>
  <c r="JO9" i="68"/>
  <c r="JN9" i="68"/>
  <c r="IN9" i="68"/>
  <c r="IL9" i="68"/>
  <c r="IK9" i="68"/>
  <c r="IJ9" i="68"/>
  <c r="II9" i="68"/>
  <c r="IH9" i="68"/>
  <c r="IG9" i="68"/>
  <c r="IF9" i="68"/>
  <c r="IE9" i="68"/>
  <c r="ID9" i="68"/>
  <c r="IC9" i="68"/>
  <c r="IB9" i="68"/>
  <c r="IA9" i="68"/>
  <c r="GY9" i="68"/>
  <c r="GW9" i="68"/>
  <c r="GV9" i="68"/>
  <c r="GU9" i="68"/>
  <c r="GT9" i="68"/>
  <c r="GS9" i="68"/>
  <c r="GR9" i="68"/>
  <c r="GQ9" i="68"/>
  <c r="GP9" i="68"/>
  <c r="GO9" i="68"/>
  <c r="GN9" i="68"/>
  <c r="GM9" i="68"/>
  <c r="GL9" i="68"/>
  <c r="FI9" i="68"/>
  <c r="FG9" i="68"/>
  <c r="FF9" i="68"/>
  <c r="FE9" i="68"/>
  <c r="FD9" i="68"/>
  <c r="FC9" i="68"/>
  <c r="FB9" i="68"/>
  <c r="FA9" i="68"/>
  <c r="EZ9" i="68"/>
  <c r="EY9" i="68"/>
  <c r="EX9" i="68"/>
  <c r="EW9" i="68"/>
  <c r="EV9" i="68"/>
  <c r="DT9" i="68"/>
  <c r="DR9" i="68"/>
  <c r="DQ9" i="68"/>
  <c r="DP9" i="68"/>
  <c r="DO9" i="68"/>
  <c r="DN9" i="68"/>
  <c r="DM9" i="68"/>
  <c r="DL9" i="68"/>
  <c r="DK9" i="68"/>
  <c r="DJ9" i="68"/>
  <c r="DI9" i="68"/>
  <c r="DH9" i="68"/>
  <c r="DG9" i="68"/>
  <c r="DS9" i="68" s="1"/>
  <c r="CD9" i="68"/>
  <c r="CB9" i="68"/>
  <c r="CA9" i="68"/>
  <c r="BZ9" i="68"/>
  <c r="BY9" i="68"/>
  <c r="BX9" i="68"/>
  <c r="BW9" i="68"/>
  <c r="BV9" i="68"/>
  <c r="BU9" i="68"/>
  <c r="BT9" i="68"/>
  <c r="BS9" i="68"/>
  <c r="BR9" i="68"/>
  <c r="BQ9" i="68"/>
  <c r="AN9" i="68"/>
  <c r="AL9" i="68"/>
  <c r="AK9" i="68"/>
  <c r="AJ9" i="68"/>
  <c r="AI9" i="68"/>
  <c r="AH9" i="68"/>
  <c r="AG9" i="68"/>
  <c r="AF9" i="68"/>
  <c r="AE9" i="68"/>
  <c r="AD9" i="68"/>
  <c r="AC9" i="68"/>
  <c r="AB9" i="68"/>
  <c r="AA9" i="68"/>
  <c r="LL8" i="68"/>
  <c r="LJ8" i="68"/>
  <c r="LI8" i="68"/>
  <c r="LH8" i="68"/>
  <c r="LG8" i="68"/>
  <c r="LF8" i="68"/>
  <c r="LE8" i="68"/>
  <c r="LD8" i="68"/>
  <c r="LC8" i="68"/>
  <c r="LB8" i="68"/>
  <c r="LA8" i="68"/>
  <c r="KZ8" i="68"/>
  <c r="JZ8" i="68"/>
  <c r="JX8" i="68"/>
  <c r="JW8" i="68"/>
  <c r="JV8" i="68"/>
  <c r="JU8" i="68"/>
  <c r="JT8" i="68"/>
  <c r="JS8" i="68"/>
  <c r="JR8" i="68"/>
  <c r="JQ8" i="68"/>
  <c r="JP8" i="68"/>
  <c r="JO8" i="68"/>
  <c r="JN8" i="68"/>
  <c r="IN8" i="68"/>
  <c r="IL8" i="68"/>
  <c r="IK8" i="68"/>
  <c r="IJ8" i="68"/>
  <c r="II8" i="68"/>
  <c r="IH8" i="68"/>
  <c r="IG8" i="68"/>
  <c r="IF8" i="68"/>
  <c r="IE8" i="68"/>
  <c r="ID8" i="68"/>
  <c r="IC8" i="68"/>
  <c r="IB8" i="68"/>
  <c r="IA8" i="68"/>
  <c r="GY8" i="68"/>
  <c r="GW8" i="68"/>
  <c r="GV8" i="68"/>
  <c r="GU8" i="68"/>
  <c r="GT8" i="68"/>
  <c r="GS8" i="68"/>
  <c r="GR8" i="68"/>
  <c r="GQ8" i="68"/>
  <c r="GP8" i="68"/>
  <c r="GO8" i="68"/>
  <c r="GN8" i="68"/>
  <c r="GM8" i="68"/>
  <c r="GL8" i="68"/>
  <c r="GX8" i="68" s="1"/>
  <c r="FI8" i="68"/>
  <c r="FG8" i="68"/>
  <c r="FF8" i="68"/>
  <c r="FE8" i="68"/>
  <c r="FD8" i="68"/>
  <c r="FC8" i="68"/>
  <c r="FB8" i="68"/>
  <c r="FA8" i="68"/>
  <c r="EZ8" i="68"/>
  <c r="EY8" i="68"/>
  <c r="EX8" i="68"/>
  <c r="EW8" i="68"/>
  <c r="EV8" i="68"/>
  <c r="DT8" i="68"/>
  <c r="DR8" i="68"/>
  <c r="DQ8" i="68"/>
  <c r="DP8" i="68"/>
  <c r="DO8" i="68"/>
  <c r="DN8" i="68"/>
  <c r="DM8" i="68"/>
  <c r="DL8" i="68"/>
  <c r="DK8" i="68"/>
  <c r="DJ8" i="68"/>
  <c r="DI8" i="68"/>
  <c r="DH8" i="68"/>
  <c r="DG8" i="68"/>
  <c r="CD8" i="68"/>
  <c r="CB8" i="68"/>
  <c r="CA8" i="68"/>
  <c r="BZ8" i="68"/>
  <c r="BY8" i="68"/>
  <c r="BX8" i="68"/>
  <c r="BW8" i="68"/>
  <c r="BV8" i="68"/>
  <c r="BU8" i="68"/>
  <c r="BT8" i="68"/>
  <c r="BS8" i="68"/>
  <c r="BR8" i="68"/>
  <c r="BQ8" i="68"/>
  <c r="AN8" i="68"/>
  <c r="AL8" i="68"/>
  <c r="AK8" i="68"/>
  <c r="AJ8" i="68"/>
  <c r="AI8" i="68"/>
  <c r="AH8" i="68"/>
  <c r="AG8" i="68"/>
  <c r="AF8" i="68"/>
  <c r="AE8" i="68"/>
  <c r="AD8" i="68"/>
  <c r="AC8" i="68"/>
  <c r="AB8" i="68"/>
  <c r="AA8" i="68"/>
  <c r="AM8" i="68" s="1"/>
  <c r="LL7" i="68"/>
  <c r="LJ7" i="68"/>
  <c r="LI7" i="68"/>
  <c r="LH7" i="68"/>
  <c r="LG7" i="68"/>
  <c r="LF7" i="68"/>
  <c r="LE7" i="68"/>
  <c r="LD7" i="68"/>
  <c r="LC7" i="68"/>
  <c r="LB7" i="68"/>
  <c r="LA7" i="68"/>
  <c r="KZ7" i="68"/>
  <c r="JZ7" i="68"/>
  <c r="JX7" i="68"/>
  <c r="JW7" i="68"/>
  <c r="JV7" i="68"/>
  <c r="JU7" i="68"/>
  <c r="JT7" i="68"/>
  <c r="JS7" i="68"/>
  <c r="JR7" i="68"/>
  <c r="JQ7" i="68"/>
  <c r="JP7" i="68"/>
  <c r="JO7" i="68"/>
  <c r="JN7" i="68"/>
  <c r="IN7" i="68"/>
  <c r="IL7" i="68"/>
  <c r="IK7" i="68"/>
  <c r="IJ7" i="68"/>
  <c r="II7" i="68"/>
  <c r="IH7" i="68"/>
  <c r="IG7" i="68"/>
  <c r="IF7" i="68"/>
  <c r="IE7" i="68"/>
  <c r="ID7" i="68"/>
  <c r="IC7" i="68"/>
  <c r="IB7" i="68"/>
  <c r="IA7" i="68"/>
  <c r="GY7" i="68"/>
  <c r="GW7" i="68"/>
  <c r="GV7" i="68"/>
  <c r="GU7" i="68"/>
  <c r="GT7" i="68"/>
  <c r="GS7" i="68"/>
  <c r="GR7" i="68"/>
  <c r="GQ7" i="68"/>
  <c r="GP7" i="68"/>
  <c r="GO7" i="68"/>
  <c r="GN7" i="68"/>
  <c r="GM7" i="68"/>
  <c r="GL7" i="68"/>
  <c r="FI7" i="68"/>
  <c r="FG7" i="68"/>
  <c r="FF7" i="68"/>
  <c r="FE7" i="68"/>
  <c r="FD7" i="68"/>
  <c r="FC7" i="68"/>
  <c r="FB7" i="68"/>
  <c r="FA7" i="68"/>
  <c r="EZ7" i="68"/>
  <c r="EY7" i="68"/>
  <c r="EX7" i="68"/>
  <c r="EW7" i="68"/>
  <c r="EV7" i="68"/>
  <c r="DT7" i="68"/>
  <c r="DR7" i="68"/>
  <c r="DQ7" i="68"/>
  <c r="DP7" i="68"/>
  <c r="DO7" i="68"/>
  <c r="DN7" i="68"/>
  <c r="DM7" i="68"/>
  <c r="DL7" i="68"/>
  <c r="DK7" i="68"/>
  <c r="DJ7" i="68"/>
  <c r="DI7" i="68"/>
  <c r="DH7" i="68"/>
  <c r="DG7" i="68"/>
  <c r="DS7" i="68" s="1"/>
  <c r="CD7" i="68"/>
  <c r="CB7" i="68"/>
  <c r="CA7" i="68"/>
  <c r="BZ7" i="68"/>
  <c r="BY7" i="68"/>
  <c r="BX7" i="68"/>
  <c r="BW7" i="68"/>
  <c r="BV7" i="68"/>
  <c r="BU7" i="68"/>
  <c r="BT7" i="68"/>
  <c r="BS7" i="68"/>
  <c r="BR7" i="68"/>
  <c r="BQ7" i="68"/>
  <c r="AN7" i="68"/>
  <c r="AL7" i="68"/>
  <c r="AK7" i="68"/>
  <c r="AJ7" i="68"/>
  <c r="AI7" i="68"/>
  <c r="AH7" i="68"/>
  <c r="AG7" i="68"/>
  <c r="AF7" i="68"/>
  <c r="AE7" i="68"/>
  <c r="AD7" i="68"/>
  <c r="AC7" i="68"/>
  <c r="AB7" i="68"/>
  <c r="AA7" i="68"/>
  <c r="LL6" i="68"/>
  <c r="LJ6" i="68"/>
  <c r="LI6" i="68"/>
  <c r="LH6" i="68"/>
  <c r="LG6" i="68"/>
  <c r="LF6" i="68"/>
  <c r="LE6" i="68"/>
  <c r="LD6" i="68"/>
  <c r="LC6" i="68"/>
  <c r="LB6" i="68"/>
  <c r="LA6" i="68"/>
  <c r="KZ6" i="68"/>
  <c r="JZ6" i="68"/>
  <c r="JX6" i="68"/>
  <c r="JW6" i="68"/>
  <c r="JV6" i="68"/>
  <c r="JU6" i="68"/>
  <c r="JT6" i="68"/>
  <c r="JS6" i="68"/>
  <c r="JR6" i="68"/>
  <c r="JQ6" i="68"/>
  <c r="JP6" i="68"/>
  <c r="JO6" i="68"/>
  <c r="JN6" i="68"/>
  <c r="IN6" i="68"/>
  <c r="IL6" i="68"/>
  <c r="IK6" i="68"/>
  <c r="IJ6" i="68"/>
  <c r="II6" i="68"/>
  <c r="IH6" i="68"/>
  <c r="IG6" i="68"/>
  <c r="IF6" i="68"/>
  <c r="IE6" i="68"/>
  <c r="ID6" i="68"/>
  <c r="IC6" i="68"/>
  <c r="IB6" i="68"/>
  <c r="IA6" i="68"/>
  <c r="GY6" i="68"/>
  <c r="GW6" i="68"/>
  <c r="GV6" i="68"/>
  <c r="GU6" i="68"/>
  <c r="GT6" i="68"/>
  <c r="GS6" i="68"/>
  <c r="GR6" i="68"/>
  <c r="GQ6" i="68"/>
  <c r="GP6" i="68"/>
  <c r="GO6" i="68"/>
  <c r="GN6" i="68"/>
  <c r="GM6" i="68"/>
  <c r="GL6" i="68"/>
  <c r="GX6" i="68" s="1"/>
  <c r="FI6" i="68"/>
  <c r="FG6" i="68"/>
  <c r="FF6" i="68"/>
  <c r="FE6" i="68"/>
  <c r="FD6" i="68"/>
  <c r="FC6" i="68"/>
  <c r="FB6" i="68"/>
  <c r="FA6" i="68"/>
  <c r="EZ6" i="68"/>
  <c r="EY6" i="68"/>
  <c r="EX6" i="68"/>
  <c r="EW6" i="68"/>
  <c r="EV6" i="68"/>
  <c r="DT6" i="68"/>
  <c r="DR6" i="68"/>
  <c r="DQ6" i="68"/>
  <c r="DP6" i="68"/>
  <c r="DO6" i="68"/>
  <c r="DN6" i="68"/>
  <c r="DM6" i="68"/>
  <c r="DL6" i="68"/>
  <c r="DK6" i="68"/>
  <c r="DJ6" i="68"/>
  <c r="DI6" i="68"/>
  <c r="DH6" i="68"/>
  <c r="DG6" i="68"/>
  <c r="CD6" i="68"/>
  <c r="CB6" i="68"/>
  <c r="CA6" i="68"/>
  <c r="BZ6" i="68"/>
  <c r="BY6" i="68"/>
  <c r="BX6" i="68"/>
  <c r="BW6" i="68"/>
  <c r="BV6" i="68"/>
  <c r="BU6" i="68"/>
  <c r="BT6" i="68"/>
  <c r="BS6" i="68"/>
  <c r="BR6" i="68"/>
  <c r="BQ6" i="68"/>
  <c r="AN6" i="68"/>
  <c r="AL6" i="68"/>
  <c r="AK6" i="68"/>
  <c r="AJ6" i="68"/>
  <c r="AI6" i="68"/>
  <c r="AH6" i="68"/>
  <c r="AG6" i="68"/>
  <c r="AF6" i="68"/>
  <c r="AE6" i="68"/>
  <c r="AD6" i="68"/>
  <c r="AC6" i="68"/>
  <c r="AB6" i="68"/>
  <c r="AA6" i="68"/>
  <c r="AM6" i="68" s="1"/>
  <c r="LL5" i="68"/>
  <c r="LL61" i="68" s="1"/>
  <c r="LJ5" i="68"/>
  <c r="LI5" i="68"/>
  <c r="LH5" i="68"/>
  <c r="LG5" i="68"/>
  <c r="LG61" i="68" s="1"/>
  <c r="LG69" i="68" s="1"/>
  <c r="LF5" i="68"/>
  <c r="LE5" i="68"/>
  <c r="LD5" i="68"/>
  <c r="LC5" i="68"/>
  <c r="LC61" i="68" s="1"/>
  <c r="LC69" i="68" s="1"/>
  <c r="LB5" i="68"/>
  <c r="LA5" i="68"/>
  <c r="KZ5" i="68"/>
  <c r="JZ5" i="68"/>
  <c r="JZ61" i="68" s="1"/>
  <c r="JX5" i="68"/>
  <c r="JW5" i="68"/>
  <c r="JV5" i="68"/>
  <c r="JU5" i="68"/>
  <c r="JT5" i="68"/>
  <c r="JS5" i="68"/>
  <c r="JR5" i="68"/>
  <c r="JQ5" i="68"/>
  <c r="JP5" i="68"/>
  <c r="JO5" i="68"/>
  <c r="JN5" i="68"/>
  <c r="IN5" i="68"/>
  <c r="IN61" i="68" s="1"/>
  <c r="IL5" i="68"/>
  <c r="IK5" i="68"/>
  <c r="IJ5" i="68"/>
  <c r="II5" i="68"/>
  <c r="II61" i="68" s="1"/>
  <c r="II69" i="68" s="1"/>
  <c r="IH5" i="68"/>
  <c r="IG5" i="68"/>
  <c r="IF5" i="68"/>
  <c r="IE5" i="68"/>
  <c r="IE61" i="68" s="1"/>
  <c r="IE69" i="68" s="1"/>
  <c r="ID5" i="68"/>
  <c r="IC5" i="68"/>
  <c r="IB5" i="68"/>
  <c r="IA5" i="68"/>
  <c r="IA61" i="68" s="1"/>
  <c r="IA69" i="68" s="1"/>
  <c r="GY5" i="68"/>
  <c r="GW5" i="68"/>
  <c r="GV5" i="68"/>
  <c r="GU5" i="68"/>
  <c r="GU61" i="68" s="1"/>
  <c r="GU69" i="68" s="1"/>
  <c r="GT5" i="68"/>
  <c r="GS5" i="68"/>
  <c r="GR5" i="68"/>
  <c r="GQ5" i="68"/>
  <c r="GQ61" i="68" s="1"/>
  <c r="GQ69" i="68" s="1"/>
  <c r="GP5" i="68"/>
  <c r="GO5" i="68"/>
  <c r="GN5" i="68"/>
  <c r="GM5" i="68"/>
  <c r="GM65" i="68" s="1"/>
  <c r="GM66" i="68" s="1"/>
  <c r="GM68" i="68" s="1"/>
  <c r="GL5" i="68"/>
  <c r="FI5" i="68"/>
  <c r="FG5" i="68"/>
  <c r="FF5" i="68"/>
  <c r="FF61" i="68" s="1"/>
  <c r="FF69" i="68" s="1"/>
  <c r="FE5" i="68"/>
  <c r="FD5" i="68"/>
  <c r="FC5" i="68"/>
  <c r="FB5" i="68"/>
  <c r="FB61" i="68" s="1"/>
  <c r="FB69" i="68" s="1"/>
  <c r="FA5" i="68"/>
  <c r="EZ5" i="68"/>
  <c r="EY5" i="68"/>
  <c r="EX5" i="68"/>
  <c r="EX61" i="68" s="1"/>
  <c r="EX69" i="68" s="1"/>
  <c r="EW5" i="68"/>
  <c r="EV5" i="68"/>
  <c r="DT5" i="68"/>
  <c r="DT61" i="68" s="1"/>
  <c r="DR5" i="68"/>
  <c r="DR65" i="68" s="1"/>
  <c r="DR66" i="68" s="1"/>
  <c r="DR68" i="68" s="1"/>
  <c r="DQ5" i="68"/>
  <c r="DP5" i="68"/>
  <c r="DO5" i="68"/>
  <c r="DN5" i="68"/>
  <c r="DN65" i="68" s="1"/>
  <c r="DN66" i="68" s="1"/>
  <c r="DN68" i="68" s="1"/>
  <c r="DM5" i="68"/>
  <c r="DL5" i="68"/>
  <c r="DK5" i="68"/>
  <c r="DJ5" i="68"/>
  <c r="DJ65" i="68" s="1"/>
  <c r="DJ66" i="68" s="1"/>
  <c r="DJ68" i="68" s="1"/>
  <c r="DI5" i="68"/>
  <c r="DH5" i="68"/>
  <c r="DG5" i="68"/>
  <c r="CD5" i="68"/>
  <c r="CD61" i="68" s="1"/>
  <c r="CB5" i="68"/>
  <c r="CA5" i="68"/>
  <c r="BZ5" i="68"/>
  <c r="BY5" i="68"/>
  <c r="BY61" i="68" s="1"/>
  <c r="BY69" i="68" s="1"/>
  <c r="BX5" i="68"/>
  <c r="BW5" i="68"/>
  <c r="BV5" i="68"/>
  <c r="BU5" i="68"/>
  <c r="BT5" i="68"/>
  <c r="BS5" i="68"/>
  <c r="BR5" i="68"/>
  <c r="BQ5" i="68"/>
  <c r="AN5" i="68"/>
  <c r="AL5" i="68"/>
  <c r="AK5" i="68"/>
  <c r="AJ5" i="68"/>
  <c r="AJ65" i="68" s="1"/>
  <c r="AJ66" i="68" s="1"/>
  <c r="AJ68" i="68" s="1"/>
  <c r="AI5" i="68"/>
  <c r="AH5" i="68"/>
  <c r="AG5" i="68"/>
  <c r="AF5" i="68"/>
  <c r="AF65" i="68" s="1"/>
  <c r="AF66" i="68" s="1"/>
  <c r="AF68" i="68" s="1"/>
  <c r="AE5" i="68"/>
  <c r="AD5" i="68"/>
  <c r="AC5" i="68"/>
  <c r="AB5" i="68"/>
  <c r="AB65" i="68" s="1"/>
  <c r="AB66" i="68" s="1"/>
  <c r="AB68" i="68" s="1"/>
  <c r="AA5" i="68"/>
  <c r="LJ4" i="68"/>
  <c r="LI4" i="68"/>
  <c r="LH4" i="68"/>
  <c r="LG4" i="68"/>
  <c r="LF4" i="68"/>
  <c r="LE4" i="68"/>
  <c r="LD4" i="68"/>
  <c r="LC4" i="68"/>
  <c r="LB4" i="68"/>
  <c r="LA4" i="68"/>
  <c r="KZ4" i="68"/>
  <c r="JX4" i="68"/>
  <c r="JW4" i="68"/>
  <c r="JV4" i="68"/>
  <c r="JU4" i="68"/>
  <c r="JT4" i="68"/>
  <c r="JS4" i="68"/>
  <c r="JR4" i="68"/>
  <c r="JQ4" i="68"/>
  <c r="JP4" i="68"/>
  <c r="JO4" i="68"/>
  <c r="JN4" i="68"/>
  <c r="FO2" i="68"/>
  <c r="IS2" i="68" s="1"/>
  <c r="KE2" i="68" s="1"/>
  <c r="AT2" i="68"/>
  <c r="DY2" i="68" s="1"/>
  <c r="KY65" i="51"/>
  <c r="KY66" i="51" s="1"/>
  <c r="KY68" i="51" s="1"/>
  <c r="KY64" i="51"/>
  <c r="KY70" i="51" s="1"/>
  <c r="KY63" i="51"/>
  <c r="KY62" i="51"/>
  <c r="KY61" i="51"/>
  <c r="KY69" i="51" s="1"/>
  <c r="KW65" i="51"/>
  <c r="KW66" i="51" s="1"/>
  <c r="KW68" i="51" s="1"/>
  <c r="KW64" i="51"/>
  <c r="KW70" i="51" s="1"/>
  <c r="KW63" i="51"/>
  <c r="KW62" i="51"/>
  <c r="KW61" i="51"/>
  <c r="KW69" i="51" s="1"/>
  <c r="KU65" i="51"/>
  <c r="KU66" i="51" s="1"/>
  <c r="KU68" i="51" s="1"/>
  <c r="KU64" i="51"/>
  <c r="KU70" i="51" s="1"/>
  <c r="KU63" i="51"/>
  <c r="KU62" i="51"/>
  <c r="KU61" i="51"/>
  <c r="KU69" i="51" s="1"/>
  <c r="KS65" i="51"/>
  <c r="KS66" i="51" s="1"/>
  <c r="KS68" i="51" s="1"/>
  <c r="KS64" i="51"/>
  <c r="KS70" i="51" s="1"/>
  <c r="KS63" i="51"/>
  <c r="KS62" i="51"/>
  <c r="KS61" i="51"/>
  <c r="KS69" i="51" s="1"/>
  <c r="KQ65" i="51"/>
  <c r="KQ66" i="51" s="1"/>
  <c r="KQ68" i="51" s="1"/>
  <c r="KQ64" i="51"/>
  <c r="KQ70" i="51" s="1"/>
  <c r="KQ63" i="51"/>
  <c r="KQ62" i="51"/>
  <c r="KQ61" i="51"/>
  <c r="KQ69" i="51" s="1"/>
  <c r="KO65" i="51"/>
  <c r="KO66" i="51" s="1"/>
  <c r="KO68" i="51" s="1"/>
  <c r="KO64" i="51"/>
  <c r="KO70" i="51" s="1"/>
  <c r="KO63" i="51"/>
  <c r="KO62" i="51"/>
  <c r="KO61" i="51"/>
  <c r="KO69" i="51" s="1"/>
  <c r="KM65" i="51"/>
  <c r="KM66" i="51" s="1"/>
  <c r="KM68" i="51" s="1"/>
  <c r="KM64" i="51"/>
  <c r="KM70" i="51" s="1"/>
  <c r="KM63" i="51"/>
  <c r="KM62" i="51"/>
  <c r="KM61" i="51"/>
  <c r="KM69" i="51" s="1"/>
  <c r="KK65" i="51"/>
  <c r="KK66" i="51" s="1"/>
  <c r="KK68" i="51" s="1"/>
  <c r="KK64" i="51"/>
  <c r="KK70" i="51" s="1"/>
  <c r="KK63" i="51"/>
  <c r="KK62" i="51"/>
  <c r="KK61" i="51"/>
  <c r="KK69" i="51" s="1"/>
  <c r="KI65" i="51"/>
  <c r="KI66" i="51" s="1"/>
  <c r="KI68" i="51" s="1"/>
  <c r="KI64" i="51"/>
  <c r="KI70" i="51" s="1"/>
  <c r="KI63" i="51"/>
  <c r="KI62" i="51"/>
  <c r="KI61" i="51"/>
  <c r="KI69" i="51" s="1"/>
  <c r="KG65" i="51"/>
  <c r="KG66" i="51" s="1"/>
  <c r="KG68" i="51" s="1"/>
  <c r="KG64" i="51"/>
  <c r="KG70" i="51" s="1"/>
  <c r="KG63" i="51"/>
  <c r="KG62" i="51"/>
  <c r="KG61" i="51"/>
  <c r="KG69" i="51" s="1"/>
  <c r="KE65" i="51"/>
  <c r="KE66" i="51" s="1"/>
  <c r="KE68" i="51" s="1"/>
  <c r="KE64" i="51"/>
  <c r="KE70" i="51" s="1"/>
  <c r="KE63" i="51"/>
  <c r="KE62" i="51"/>
  <c r="KE61" i="51"/>
  <c r="KE69" i="51" s="1"/>
  <c r="KZ6" i="51"/>
  <c r="LA6" i="51"/>
  <c r="LB6" i="51"/>
  <c r="LC6" i="51"/>
  <c r="LD6" i="51"/>
  <c r="LE6" i="51"/>
  <c r="LF6" i="51"/>
  <c r="LG6" i="51"/>
  <c r="LH6" i="51"/>
  <c r="LI6" i="51"/>
  <c r="LJ6" i="51"/>
  <c r="KZ7" i="51"/>
  <c r="LA7" i="51"/>
  <c r="LB7" i="51"/>
  <c r="LC7" i="51"/>
  <c r="LD7" i="51"/>
  <c r="LE7" i="51"/>
  <c r="LF7" i="51"/>
  <c r="LG7" i="51"/>
  <c r="LH7" i="51"/>
  <c r="LI7" i="51"/>
  <c r="LJ7" i="51"/>
  <c r="KZ8" i="51"/>
  <c r="LA8" i="51"/>
  <c r="LB8" i="51"/>
  <c r="LC8" i="51"/>
  <c r="LD8" i="51"/>
  <c r="LE8" i="51"/>
  <c r="LF8" i="51"/>
  <c r="LG8" i="51"/>
  <c r="LH8" i="51"/>
  <c r="LI8" i="51"/>
  <c r="LJ8" i="51"/>
  <c r="KZ9" i="51"/>
  <c r="LA9" i="51"/>
  <c r="LB9" i="51"/>
  <c r="LC9" i="51"/>
  <c r="LD9" i="51"/>
  <c r="LE9" i="51"/>
  <c r="LF9" i="51"/>
  <c r="LG9" i="51"/>
  <c r="LH9" i="51"/>
  <c r="LI9" i="51"/>
  <c r="LJ9" i="51"/>
  <c r="KZ10" i="51"/>
  <c r="LA10" i="51"/>
  <c r="LB10" i="51"/>
  <c r="LC10" i="51"/>
  <c r="LD10" i="51"/>
  <c r="LE10" i="51"/>
  <c r="LF10" i="51"/>
  <c r="LG10" i="51"/>
  <c r="LH10" i="51"/>
  <c r="LI10" i="51"/>
  <c r="LJ10" i="51"/>
  <c r="KZ11" i="51"/>
  <c r="LA11" i="51"/>
  <c r="LB11" i="51"/>
  <c r="LC11" i="51"/>
  <c r="LD11" i="51"/>
  <c r="LE11" i="51"/>
  <c r="LF11" i="51"/>
  <c r="LG11" i="51"/>
  <c r="LH11" i="51"/>
  <c r="LI11" i="51"/>
  <c r="LJ11" i="51"/>
  <c r="KZ12" i="51"/>
  <c r="LA12" i="51"/>
  <c r="LB12" i="51"/>
  <c r="LC12" i="51"/>
  <c r="LD12" i="51"/>
  <c r="LE12" i="51"/>
  <c r="LF12" i="51"/>
  <c r="LG12" i="51"/>
  <c r="LH12" i="51"/>
  <c r="LI12" i="51"/>
  <c r="LJ12" i="51"/>
  <c r="KZ13" i="51"/>
  <c r="LA13" i="51"/>
  <c r="LB13" i="51"/>
  <c r="LC13" i="51"/>
  <c r="LD13" i="51"/>
  <c r="LE13" i="51"/>
  <c r="LF13" i="51"/>
  <c r="LG13" i="51"/>
  <c r="LH13" i="51"/>
  <c r="LI13" i="51"/>
  <c r="LJ13" i="51"/>
  <c r="KZ14" i="51"/>
  <c r="LA14" i="51"/>
  <c r="LB14" i="51"/>
  <c r="LC14" i="51"/>
  <c r="LD14" i="51"/>
  <c r="LE14" i="51"/>
  <c r="LF14" i="51"/>
  <c r="LG14" i="51"/>
  <c r="LH14" i="51"/>
  <c r="LI14" i="51"/>
  <c r="LJ14" i="51"/>
  <c r="KZ15" i="51"/>
  <c r="LA15" i="51"/>
  <c r="LB15" i="51"/>
  <c r="LC15" i="51"/>
  <c r="LD15" i="51"/>
  <c r="LE15" i="51"/>
  <c r="LF15" i="51"/>
  <c r="LG15" i="51"/>
  <c r="LH15" i="51"/>
  <c r="LI15" i="51"/>
  <c r="LJ15" i="51"/>
  <c r="KZ16" i="51"/>
  <c r="LA16" i="51"/>
  <c r="LB16" i="51"/>
  <c r="LC16" i="51"/>
  <c r="LD16" i="51"/>
  <c r="LE16" i="51"/>
  <c r="LF16" i="51"/>
  <c r="LG16" i="51"/>
  <c r="LH16" i="51"/>
  <c r="LI16" i="51"/>
  <c r="LJ16" i="51"/>
  <c r="KZ17" i="51"/>
  <c r="LA17" i="51"/>
  <c r="LB17" i="51"/>
  <c r="LC17" i="51"/>
  <c r="LD17" i="51"/>
  <c r="LE17" i="51"/>
  <c r="LF17" i="51"/>
  <c r="LG17" i="51"/>
  <c r="LH17" i="51"/>
  <c r="LI17" i="51"/>
  <c r="LJ17" i="51"/>
  <c r="KZ18" i="51"/>
  <c r="LA18" i="51"/>
  <c r="LB18" i="51"/>
  <c r="LC18" i="51"/>
  <c r="LD18" i="51"/>
  <c r="LE18" i="51"/>
  <c r="LF18" i="51"/>
  <c r="LG18" i="51"/>
  <c r="LH18" i="51"/>
  <c r="LI18" i="51"/>
  <c r="LJ18" i="51"/>
  <c r="KZ19" i="51"/>
  <c r="LA19" i="51"/>
  <c r="LB19" i="51"/>
  <c r="LC19" i="51"/>
  <c r="LD19" i="51"/>
  <c r="LE19" i="51"/>
  <c r="LF19" i="51"/>
  <c r="LG19" i="51"/>
  <c r="LH19" i="51"/>
  <c r="LI19" i="51"/>
  <c r="LJ19" i="51"/>
  <c r="KZ20" i="51"/>
  <c r="LA20" i="51"/>
  <c r="LB20" i="51"/>
  <c r="LC20" i="51"/>
  <c r="LD20" i="51"/>
  <c r="LE20" i="51"/>
  <c r="LF20" i="51"/>
  <c r="LG20" i="51"/>
  <c r="LH20" i="51"/>
  <c r="LI20" i="51"/>
  <c r="LJ20" i="51"/>
  <c r="KZ21" i="51"/>
  <c r="LA21" i="51"/>
  <c r="LB21" i="51"/>
  <c r="LC21" i="51"/>
  <c r="LD21" i="51"/>
  <c r="LE21" i="51"/>
  <c r="LF21" i="51"/>
  <c r="LG21" i="51"/>
  <c r="LH21" i="51"/>
  <c r="LI21" i="51"/>
  <c r="LJ21" i="51"/>
  <c r="KZ22" i="51"/>
  <c r="LA22" i="51"/>
  <c r="LB22" i="51"/>
  <c r="LC22" i="51"/>
  <c r="LD22" i="51"/>
  <c r="LE22" i="51"/>
  <c r="LF22" i="51"/>
  <c r="LG22" i="51"/>
  <c r="LH22" i="51"/>
  <c r="LI22" i="51"/>
  <c r="LJ22" i="51"/>
  <c r="KZ23" i="51"/>
  <c r="LA23" i="51"/>
  <c r="LB23" i="51"/>
  <c r="LC23" i="51"/>
  <c r="LD23" i="51"/>
  <c r="LE23" i="51"/>
  <c r="LF23" i="51"/>
  <c r="LG23" i="51"/>
  <c r="LH23" i="51"/>
  <c r="LI23" i="51"/>
  <c r="LJ23" i="51"/>
  <c r="KZ24" i="51"/>
  <c r="LA24" i="51"/>
  <c r="LB24" i="51"/>
  <c r="LC24" i="51"/>
  <c r="LD24" i="51"/>
  <c r="LE24" i="51"/>
  <c r="LF24" i="51"/>
  <c r="LG24" i="51"/>
  <c r="LH24" i="51"/>
  <c r="LI24" i="51"/>
  <c r="LJ24" i="51"/>
  <c r="KZ25" i="51"/>
  <c r="LA25" i="51"/>
  <c r="LB25" i="51"/>
  <c r="LC25" i="51"/>
  <c r="LD25" i="51"/>
  <c r="LE25" i="51"/>
  <c r="LF25" i="51"/>
  <c r="LG25" i="51"/>
  <c r="LH25" i="51"/>
  <c r="LI25" i="51"/>
  <c r="LJ25" i="51"/>
  <c r="KZ26" i="51"/>
  <c r="LA26" i="51"/>
  <c r="LB26" i="51"/>
  <c r="LC26" i="51"/>
  <c r="LD26" i="51"/>
  <c r="LE26" i="51"/>
  <c r="LF26" i="51"/>
  <c r="LG26" i="51"/>
  <c r="LH26" i="51"/>
  <c r="LI26" i="51"/>
  <c r="LJ26" i="51"/>
  <c r="KZ27" i="51"/>
  <c r="LA27" i="51"/>
  <c r="LB27" i="51"/>
  <c r="LC27" i="51"/>
  <c r="LD27" i="51"/>
  <c r="LE27" i="51"/>
  <c r="LF27" i="51"/>
  <c r="LG27" i="51"/>
  <c r="LH27" i="51"/>
  <c r="LI27" i="51"/>
  <c r="LJ27" i="51"/>
  <c r="KZ28" i="51"/>
  <c r="LA28" i="51"/>
  <c r="LB28" i="51"/>
  <c r="LC28" i="51"/>
  <c r="LD28" i="51"/>
  <c r="LE28" i="51"/>
  <c r="LF28" i="51"/>
  <c r="LG28" i="51"/>
  <c r="LH28" i="51"/>
  <c r="LI28" i="51"/>
  <c r="LJ28" i="51"/>
  <c r="KZ29" i="51"/>
  <c r="LA29" i="51"/>
  <c r="LB29" i="51"/>
  <c r="LC29" i="51"/>
  <c r="LD29" i="51"/>
  <c r="LE29" i="51"/>
  <c r="LF29" i="51"/>
  <c r="LG29" i="51"/>
  <c r="LH29" i="51"/>
  <c r="LI29" i="51"/>
  <c r="LJ29" i="51"/>
  <c r="KZ30" i="51"/>
  <c r="LA30" i="51"/>
  <c r="LB30" i="51"/>
  <c r="LC30" i="51"/>
  <c r="LD30" i="51"/>
  <c r="LE30" i="51"/>
  <c r="LF30" i="51"/>
  <c r="LG30" i="51"/>
  <c r="LH30" i="51"/>
  <c r="LI30" i="51"/>
  <c r="LJ30" i="51"/>
  <c r="KZ31" i="51"/>
  <c r="LA31" i="51"/>
  <c r="LB31" i="51"/>
  <c r="LC31" i="51"/>
  <c r="LD31" i="51"/>
  <c r="LE31" i="51"/>
  <c r="LF31" i="51"/>
  <c r="LG31" i="51"/>
  <c r="LH31" i="51"/>
  <c r="LI31" i="51"/>
  <c r="LJ31" i="51"/>
  <c r="KZ32" i="51"/>
  <c r="LA32" i="51"/>
  <c r="LB32" i="51"/>
  <c r="LC32" i="51"/>
  <c r="LD32" i="51"/>
  <c r="LE32" i="51"/>
  <c r="LF32" i="51"/>
  <c r="LG32" i="51"/>
  <c r="LH32" i="51"/>
  <c r="LI32" i="51"/>
  <c r="LJ32" i="51"/>
  <c r="KZ33" i="51"/>
  <c r="LA33" i="51"/>
  <c r="LB33" i="51"/>
  <c r="LC33" i="51"/>
  <c r="LD33" i="51"/>
  <c r="LE33" i="51"/>
  <c r="LF33" i="51"/>
  <c r="LG33" i="51"/>
  <c r="LH33" i="51"/>
  <c r="LI33" i="51"/>
  <c r="LJ33" i="51"/>
  <c r="KZ34" i="51"/>
  <c r="LA34" i="51"/>
  <c r="LB34" i="51"/>
  <c r="LC34" i="51"/>
  <c r="LD34" i="51"/>
  <c r="LE34" i="51"/>
  <c r="LF34" i="51"/>
  <c r="LG34" i="51"/>
  <c r="LH34" i="51"/>
  <c r="LI34" i="51"/>
  <c r="LJ34" i="51"/>
  <c r="KZ35" i="51"/>
  <c r="LA35" i="51"/>
  <c r="LB35" i="51"/>
  <c r="LC35" i="51"/>
  <c r="LD35" i="51"/>
  <c r="LE35" i="51"/>
  <c r="LF35" i="51"/>
  <c r="LG35" i="51"/>
  <c r="LH35" i="51"/>
  <c r="LI35" i="51"/>
  <c r="LJ35" i="51"/>
  <c r="KZ36" i="51"/>
  <c r="LA36" i="51"/>
  <c r="LB36" i="51"/>
  <c r="LC36" i="51"/>
  <c r="LD36" i="51"/>
  <c r="LE36" i="51"/>
  <c r="LF36" i="51"/>
  <c r="LG36" i="51"/>
  <c r="LH36" i="51"/>
  <c r="LI36" i="51"/>
  <c r="LJ36" i="51"/>
  <c r="KZ37" i="51"/>
  <c r="LA37" i="51"/>
  <c r="LB37" i="51"/>
  <c r="LC37" i="51"/>
  <c r="LD37" i="51"/>
  <c r="LE37" i="51"/>
  <c r="LF37" i="51"/>
  <c r="LG37" i="51"/>
  <c r="LH37" i="51"/>
  <c r="LI37" i="51"/>
  <c r="LJ37" i="51"/>
  <c r="KZ38" i="51"/>
  <c r="LA38" i="51"/>
  <c r="LB38" i="51"/>
  <c r="LC38" i="51"/>
  <c r="LD38" i="51"/>
  <c r="LE38" i="51"/>
  <c r="LF38" i="51"/>
  <c r="LG38" i="51"/>
  <c r="LH38" i="51"/>
  <c r="LI38" i="51"/>
  <c r="LJ38" i="51"/>
  <c r="KZ39" i="51"/>
  <c r="LA39" i="51"/>
  <c r="LB39" i="51"/>
  <c r="LC39" i="51"/>
  <c r="LD39" i="51"/>
  <c r="LE39" i="51"/>
  <c r="LF39" i="51"/>
  <c r="LG39" i="51"/>
  <c r="LH39" i="51"/>
  <c r="LI39" i="51"/>
  <c r="LJ39" i="51"/>
  <c r="KZ40" i="51"/>
  <c r="LA40" i="51"/>
  <c r="LB40" i="51"/>
  <c r="LC40" i="51"/>
  <c r="LD40" i="51"/>
  <c r="LE40" i="51"/>
  <c r="LF40" i="51"/>
  <c r="LG40" i="51"/>
  <c r="LH40" i="51"/>
  <c r="LI40" i="51"/>
  <c r="LJ40" i="51"/>
  <c r="KZ41" i="51"/>
  <c r="LA41" i="51"/>
  <c r="LB41" i="51"/>
  <c r="LC41" i="51"/>
  <c r="LD41" i="51"/>
  <c r="LE41" i="51"/>
  <c r="LF41" i="51"/>
  <c r="LG41" i="51"/>
  <c r="LH41" i="51"/>
  <c r="LI41" i="51"/>
  <c r="LJ41" i="51"/>
  <c r="KZ42" i="51"/>
  <c r="LA42" i="51"/>
  <c r="LB42" i="51"/>
  <c r="LC42" i="51"/>
  <c r="LD42" i="51"/>
  <c r="LE42" i="51"/>
  <c r="LF42" i="51"/>
  <c r="LG42" i="51"/>
  <c r="LH42" i="51"/>
  <c r="LI42" i="51"/>
  <c r="LJ42" i="51"/>
  <c r="KZ43" i="51"/>
  <c r="LA43" i="51"/>
  <c r="LB43" i="51"/>
  <c r="LC43" i="51"/>
  <c r="LD43" i="51"/>
  <c r="LE43" i="51"/>
  <c r="LF43" i="51"/>
  <c r="LG43" i="51"/>
  <c r="LH43" i="51"/>
  <c r="LI43" i="51"/>
  <c r="LJ43" i="51"/>
  <c r="KZ44" i="51"/>
  <c r="LA44" i="51"/>
  <c r="LB44" i="51"/>
  <c r="LC44" i="51"/>
  <c r="LD44" i="51"/>
  <c r="LE44" i="51"/>
  <c r="LF44" i="51"/>
  <c r="LG44" i="51"/>
  <c r="LH44" i="51"/>
  <c r="LI44" i="51"/>
  <c r="LJ44" i="51"/>
  <c r="KZ45" i="51"/>
  <c r="LA45" i="51"/>
  <c r="LB45" i="51"/>
  <c r="LC45" i="51"/>
  <c r="LD45" i="51"/>
  <c r="LE45" i="51"/>
  <c r="LF45" i="51"/>
  <c r="LG45" i="51"/>
  <c r="LH45" i="51"/>
  <c r="LI45" i="51"/>
  <c r="LJ45" i="51"/>
  <c r="KZ46" i="51"/>
  <c r="LA46" i="51"/>
  <c r="LB46" i="51"/>
  <c r="LC46" i="51"/>
  <c r="LD46" i="51"/>
  <c r="LE46" i="51"/>
  <c r="LF46" i="51"/>
  <c r="LG46" i="51"/>
  <c r="LH46" i="51"/>
  <c r="LI46" i="51"/>
  <c r="LJ46" i="51"/>
  <c r="KZ47" i="51"/>
  <c r="LA47" i="51"/>
  <c r="LB47" i="51"/>
  <c r="LC47" i="51"/>
  <c r="LD47" i="51"/>
  <c r="LE47" i="51"/>
  <c r="LF47" i="51"/>
  <c r="LG47" i="51"/>
  <c r="LH47" i="51"/>
  <c r="LI47" i="51"/>
  <c r="LJ47" i="51"/>
  <c r="KZ48" i="51"/>
  <c r="LA48" i="51"/>
  <c r="LB48" i="51"/>
  <c r="LC48" i="51"/>
  <c r="LD48" i="51"/>
  <c r="LE48" i="51"/>
  <c r="LF48" i="51"/>
  <c r="LG48" i="51"/>
  <c r="LH48" i="51"/>
  <c r="LI48" i="51"/>
  <c r="LJ48" i="51"/>
  <c r="KZ49" i="51"/>
  <c r="LA49" i="51"/>
  <c r="LB49" i="51"/>
  <c r="LC49" i="51"/>
  <c r="LD49" i="51"/>
  <c r="LE49" i="51"/>
  <c r="LF49" i="51"/>
  <c r="LG49" i="51"/>
  <c r="LH49" i="51"/>
  <c r="LI49" i="51"/>
  <c r="LJ49" i="51"/>
  <c r="KZ50" i="51"/>
  <c r="LA50" i="51"/>
  <c r="LB50" i="51"/>
  <c r="LC50" i="51"/>
  <c r="LD50" i="51"/>
  <c r="LE50" i="51"/>
  <c r="LF50" i="51"/>
  <c r="LG50" i="51"/>
  <c r="LH50" i="51"/>
  <c r="LI50" i="51"/>
  <c r="LJ50" i="51"/>
  <c r="KZ51" i="51"/>
  <c r="LA51" i="51"/>
  <c r="LB51" i="51"/>
  <c r="LC51" i="51"/>
  <c r="LD51" i="51"/>
  <c r="LE51" i="51"/>
  <c r="LF51" i="51"/>
  <c r="LG51" i="51"/>
  <c r="LH51" i="51"/>
  <c r="LI51" i="51"/>
  <c r="LJ51" i="51"/>
  <c r="KZ52" i="51"/>
  <c r="LA52" i="51"/>
  <c r="LB52" i="51"/>
  <c r="LC52" i="51"/>
  <c r="LD52" i="51"/>
  <c r="LE52" i="51"/>
  <c r="LF52" i="51"/>
  <c r="LG52" i="51"/>
  <c r="LH52" i="51"/>
  <c r="LI52" i="51"/>
  <c r="LJ52" i="51"/>
  <c r="KZ53" i="51"/>
  <c r="LA53" i="51"/>
  <c r="LB53" i="51"/>
  <c r="LC53" i="51"/>
  <c r="LD53" i="51"/>
  <c r="LE53" i="51"/>
  <c r="LF53" i="51"/>
  <c r="LG53" i="51"/>
  <c r="LH53" i="51"/>
  <c r="LI53" i="51"/>
  <c r="LJ53" i="51"/>
  <c r="KZ54" i="51"/>
  <c r="LA54" i="51"/>
  <c r="LB54" i="51"/>
  <c r="LC54" i="51"/>
  <c r="LD54" i="51"/>
  <c r="LE54" i="51"/>
  <c r="LF54" i="51"/>
  <c r="LG54" i="51"/>
  <c r="LH54" i="51"/>
  <c r="LI54" i="51"/>
  <c r="LJ54" i="51"/>
  <c r="KZ55" i="51"/>
  <c r="LA55" i="51"/>
  <c r="LB55" i="51"/>
  <c r="LC55" i="51"/>
  <c r="LD55" i="51"/>
  <c r="LE55" i="51"/>
  <c r="LF55" i="51"/>
  <c r="LG55" i="51"/>
  <c r="LH55" i="51"/>
  <c r="LI55" i="51"/>
  <c r="LJ55" i="51"/>
  <c r="KZ56" i="51"/>
  <c r="LA56" i="51"/>
  <c r="LB56" i="51"/>
  <c r="LC56" i="51"/>
  <c r="LD56" i="51"/>
  <c r="LE56" i="51"/>
  <c r="LF56" i="51"/>
  <c r="LG56" i="51"/>
  <c r="LH56" i="51"/>
  <c r="LI56" i="51"/>
  <c r="LJ56" i="51"/>
  <c r="KZ57" i="51"/>
  <c r="LA57" i="51"/>
  <c r="LB57" i="51"/>
  <c r="LC57" i="51"/>
  <c r="LD57" i="51"/>
  <c r="LE57" i="51"/>
  <c r="LF57" i="51"/>
  <c r="LG57" i="51"/>
  <c r="LH57" i="51"/>
  <c r="LI57" i="51"/>
  <c r="LJ57" i="51"/>
  <c r="KZ58" i="51"/>
  <c r="LA58" i="51"/>
  <c r="LB58" i="51"/>
  <c r="LC58" i="51"/>
  <c r="LD58" i="51"/>
  <c r="LE58" i="51"/>
  <c r="LF58" i="51"/>
  <c r="LG58" i="51"/>
  <c r="LH58" i="51"/>
  <c r="LI58" i="51"/>
  <c r="LJ58" i="51"/>
  <c r="KZ59" i="51"/>
  <c r="LA59" i="51"/>
  <c r="LB59" i="51"/>
  <c r="LC59" i="51"/>
  <c r="LD59" i="51"/>
  <c r="LE59" i="51"/>
  <c r="LF59" i="51"/>
  <c r="LG59" i="51"/>
  <c r="LH59" i="51"/>
  <c r="LI59" i="51"/>
  <c r="LJ59" i="51"/>
  <c r="JM65" i="51"/>
  <c r="JM66" i="51" s="1"/>
  <c r="JM68" i="51" s="1"/>
  <c r="JM64" i="51"/>
  <c r="JM70" i="51" s="1"/>
  <c r="JM63" i="51"/>
  <c r="JM62" i="51"/>
  <c r="JM61" i="51"/>
  <c r="JM69" i="51" s="1"/>
  <c r="JK65" i="51"/>
  <c r="JK66" i="51" s="1"/>
  <c r="JK68" i="51" s="1"/>
  <c r="JK64" i="51"/>
  <c r="JK70" i="51" s="1"/>
  <c r="JK63" i="51"/>
  <c r="JK62" i="51"/>
  <c r="JK61" i="51"/>
  <c r="JK69" i="51" s="1"/>
  <c r="JI65" i="51"/>
  <c r="JI66" i="51" s="1"/>
  <c r="JI68" i="51" s="1"/>
  <c r="JI64" i="51"/>
  <c r="JI70" i="51" s="1"/>
  <c r="JI63" i="51"/>
  <c r="JI62" i="51"/>
  <c r="JI61" i="51"/>
  <c r="JI69" i="51" s="1"/>
  <c r="JG65" i="51"/>
  <c r="JG66" i="51" s="1"/>
  <c r="JG68" i="51" s="1"/>
  <c r="JG64" i="51"/>
  <c r="JG70" i="51" s="1"/>
  <c r="JG63" i="51"/>
  <c r="JG62" i="51"/>
  <c r="JG61" i="51"/>
  <c r="JG69" i="51" s="1"/>
  <c r="JE65" i="51"/>
  <c r="JE66" i="51" s="1"/>
  <c r="JE68" i="51" s="1"/>
  <c r="JE64" i="51"/>
  <c r="JE70" i="51" s="1"/>
  <c r="JE63" i="51"/>
  <c r="JE62" i="51"/>
  <c r="JE61" i="51"/>
  <c r="JE69" i="51" s="1"/>
  <c r="JC65" i="51"/>
  <c r="JC66" i="51" s="1"/>
  <c r="JC68" i="51" s="1"/>
  <c r="JC64" i="51"/>
  <c r="JC70" i="51" s="1"/>
  <c r="JC63" i="51"/>
  <c r="JC62" i="51"/>
  <c r="JC61" i="51"/>
  <c r="JC69" i="51" s="1"/>
  <c r="JA65" i="51"/>
  <c r="JA66" i="51" s="1"/>
  <c r="JA68" i="51" s="1"/>
  <c r="JA64" i="51"/>
  <c r="JA70" i="51" s="1"/>
  <c r="JA63" i="51"/>
  <c r="JA62" i="51"/>
  <c r="JA61" i="51"/>
  <c r="JA69" i="51" s="1"/>
  <c r="IY65" i="51"/>
  <c r="IY66" i="51" s="1"/>
  <c r="IY68" i="51" s="1"/>
  <c r="IY64" i="51"/>
  <c r="IY70" i="51" s="1"/>
  <c r="IY63" i="51"/>
  <c r="IY62" i="51"/>
  <c r="IY61" i="51"/>
  <c r="IY69" i="51" s="1"/>
  <c r="IW65" i="51"/>
  <c r="IW66" i="51" s="1"/>
  <c r="IW68" i="51" s="1"/>
  <c r="IW64" i="51"/>
  <c r="IW70" i="51" s="1"/>
  <c r="IW63" i="51"/>
  <c r="IW62" i="51"/>
  <c r="IW61" i="51"/>
  <c r="IW69" i="51" s="1"/>
  <c r="IU65" i="51"/>
  <c r="IU66" i="51" s="1"/>
  <c r="IU68" i="51" s="1"/>
  <c r="IU64" i="51"/>
  <c r="IU70" i="51" s="1"/>
  <c r="IU63" i="51"/>
  <c r="IU62" i="51"/>
  <c r="IU61" i="51"/>
  <c r="IU69" i="51" s="1"/>
  <c r="IS65" i="51"/>
  <c r="IS66" i="51" s="1"/>
  <c r="IS68" i="51" s="1"/>
  <c r="IS64" i="51"/>
  <c r="IS70" i="51" s="1"/>
  <c r="IS63" i="51"/>
  <c r="IS61" i="51"/>
  <c r="IS69" i="51" s="1"/>
  <c r="HZ65" i="51"/>
  <c r="HZ66" i="51" s="1"/>
  <c r="HZ68" i="51" s="1"/>
  <c r="HZ64" i="51"/>
  <c r="HZ70" i="51" s="1"/>
  <c r="HZ63" i="51"/>
  <c r="HZ62" i="51"/>
  <c r="HZ61" i="51"/>
  <c r="HZ69" i="51" s="1"/>
  <c r="HX65" i="51"/>
  <c r="HX66" i="51" s="1"/>
  <c r="HX68" i="51" s="1"/>
  <c r="HX64" i="51"/>
  <c r="HX70" i="51" s="1"/>
  <c r="HX63" i="51"/>
  <c r="HX62" i="51"/>
  <c r="HX61" i="51"/>
  <c r="HX69" i="51" s="1"/>
  <c r="HV65" i="51"/>
  <c r="HV66" i="51" s="1"/>
  <c r="HV68" i="51" s="1"/>
  <c r="HV64" i="51"/>
  <c r="HV70" i="51" s="1"/>
  <c r="HV63" i="51"/>
  <c r="HV62" i="51"/>
  <c r="HV61" i="51"/>
  <c r="HV69" i="51" s="1"/>
  <c r="HT65" i="51"/>
  <c r="HT66" i="51" s="1"/>
  <c r="HT68" i="51" s="1"/>
  <c r="HT64" i="51"/>
  <c r="HT70" i="51" s="1"/>
  <c r="HT63" i="51"/>
  <c r="HT62" i="51"/>
  <c r="HT61" i="51"/>
  <c r="HT69" i="51" s="1"/>
  <c r="HR65" i="51"/>
  <c r="HR66" i="51" s="1"/>
  <c r="HR68" i="51" s="1"/>
  <c r="HR64" i="51"/>
  <c r="HR70" i="51" s="1"/>
  <c r="HR63" i="51"/>
  <c r="HR62" i="51"/>
  <c r="HR61" i="51"/>
  <c r="HR69" i="51" s="1"/>
  <c r="HP65" i="51"/>
  <c r="HP66" i="51" s="1"/>
  <c r="HP68" i="51" s="1"/>
  <c r="HP64" i="51"/>
  <c r="HP70" i="51" s="1"/>
  <c r="HP63" i="51"/>
  <c r="HP62" i="51"/>
  <c r="HP61" i="51"/>
  <c r="HP69" i="51" s="1"/>
  <c r="HN65" i="51"/>
  <c r="HN66" i="51" s="1"/>
  <c r="HN68" i="51" s="1"/>
  <c r="HN64" i="51"/>
  <c r="HN70" i="51" s="1"/>
  <c r="HN63" i="51"/>
  <c r="HN62" i="51"/>
  <c r="HN61" i="51"/>
  <c r="HN69" i="51" s="1"/>
  <c r="HL65" i="51"/>
  <c r="HL66" i="51" s="1"/>
  <c r="HL68" i="51" s="1"/>
  <c r="HL64" i="51"/>
  <c r="HL70" i="51" s="1"/>
  <c r="HL63" i="51"/>
  <c r="HL62" i="51"/>
  <c r="HL61" i="51"/>
  <c r="HL69" i="51" s="1"/>
  <c r="HJ65" i="51"/>
  <c r="HJ66" i="51" s="1"/>
  <c r="HJ68" i="51" s="1"/>
  <c r="HJ64" i="51"/>
  <c r="HJ70" i="51" s="1"/>
  <c r="HJ63" i="51"/>
  <c r="HJ62" i="51"/>
  <c r="HJ61" i="51"/>
  <c r="HJ69" i="51" s="1"/>
  <c r="HH65" i="51"/>
  <c r="HH66" i="51" s="1"/>
  <c r="HH68" i="51" s="1"/>
  <c r="HH64" i="51"/>
  <c r="HH70" i="51" s="1"/>
  <c r="HH63" i="51"/>
  <c r="HH62" i="51"/>
  <c r="HH61" i="51"/>
  <c r="HH69" i="51" s="1"/>
  <c r="HF65" i="51"/>
  <c r="HF66" i="51" s="1"/>
  <c r="HF68" i="51" s="1"/>
  <c r="HF64" i="51"/>
  <c r="HF70" i="51" s="1"/>
  <c r="HF63" i="51"/>
  <c r="HF62" i="51"/>
  <c r="HF61" i="51"/>
  <c r="HF69" i="51" s="1"/>
  <c r="HD63" i="51"/>
  <c r="HD62" i="51"/>
  <c r="HD61" i="51"/>
  <c r="HD69" i="51" s="1"/>
  <c r="IA6" i="51"/>
  <c r="IB6" i="51"/>
  <c r="IC6" i="51"/>
  <c r="ID6" i="51"/>
  <c r="IE6" i="51"/>
  <c r="IF6" i="51"/>
  <c r="IG6" i="51"/>
  <c r="IH6" i="51"/>
  <c r="II6" i="51"/>
  <c r="IJ6" i="51"/>
  <c r="IK6" i="51"/>
  <c r="IL6" i="51"/>
  <c r="IA7" i="51"/>
  <c r="IB7" i="51"/>
  <c r="IC7" i="51"/>
  <c r="ID7" i="51"/>
  <c r="IE7" i="51"/>
  <c r="IF7" i="51"/>
  <c r="IG7" i="51"/>
  <c r="IH7" i="51"/>
  <c r="II7" i="51"/>
  <c r="IJ7" i="51"/>
  <c r="IK7" i="51"/>
  <c r="IL7" i="51"/>
  <c r="IA8" i="51"/>
  <c r="IB8" i="51"/>
  <c r="IC8" i="51"/>
  <c r="ID8" i="51"/>
  <c r="IE8" i="51"/>
  <c r="IF8" i="51"/>
  <c r="IG8" i="51"/>
  <c r="IH8" i="51"/>
  <c r="II8" i="51"/>
  <c r="IJ8" i="51"/>
  <c r="IK8" i="51"/>
  <c r="IL8" i="51"/>
  <c r="IA9" i="51"/>
  <c r="IB9" i="51"/>
  <c r="IC9" i="51"/>
  <c r="ID9" i="51"/>
  <c r="IE9" i="51"/>
  <c r="IF9" i="51"/>
  <c r="IG9" i="51"/>
  <c r="IH9" i="51"/>
  <c r="II9" i="51"/>
  <c r="IJ9" i="51"/>
  <c r="IK9" i="51"/>
  <c r="IL9" i="51"/>
  <c r="IA10" i="51"/>
  <c r="IB10" i="51"/>
  <c r="IC10" i="51"/>
  <c r="ID10" i="51"/>
  <c r="IE10" i="51"/>
  <c r="IF10" i="51"/>
  <c r="IG10" i="51"/>
  <c r="IH10" i="51"/>
  <c r="II10" i="51"/>
  <c r="IJ10" i="51"/>
  <c r="IK10" i="51"/>
  <c r="IL10" i="51"/>
  <c r="IA11" i="51"/>
  <c r="IB11" i="51"/>
  <c r="IC11" i="51"/>
  <c r="ID11" i="51"/>
  <c r="IE11" i="51"/>
  <c r="IF11" i="51"/>
  <c r="IG11" i="51"/>
  <c r="IH11" i="51"/>
  <c r="II11" i="51"/>
  <c r="IJ11" i="51"/>
  <c r="IK11" i="51"/>
  <c r="IL11" i="51"/>
  <c r="IA12" i="51"/>
  <c r="IB12" i="51"/>
  <c r="IC12" i="51"/>
  <c r="ID12" i="51"/>
  <c r="IE12" i="51"/>
  <c r="IF12" i="51"/>
  <c r="IG12" i="51"/>
  <c r="IH12" i="51"/>
  <c r="II12" i="51"/>
  <c r="IJ12" i="51"/>
  <c r="IK12" i="51"/>
  <c r="IL12" i="51"/>
  <c r="IA13" i="51"/>
  <c r="IB13" i="51"/>
  <c r="IC13" i="51"/>
  <c r="ID13" i="51"/>
  <c r="IE13" i="51"/>
  <c r="IF13" i="51"/>
  <c r="IG13" i="51"/>
  <c r="IH13" i="51"/>
  <c r="II13" i="51"/>
  <c r="IJ13" i="51"/>
  <c r="IK13" i="51"/>
  <c r="IL13" i="51"/>
  <c r="IA14" i="51"/>
  <c r="IB14" i="51"/>
  <c r="IC14" i="51"/>
  <c r="ID14" i="51"/>
  <c r="IE14" i="51"/>
  <c r="IF14" i="51"/>
  <c r="IG14" i="51"/>
  <c r="IH14" i="51"/>
  <c r="II14" i="51"/>
  <c r="IJ14" i="51"/>
  <c r="IK14" i="51"/>
  <c r="IL14" i="51"/>
  <c r="IA15" i="51"/>
  <c r="IB15" i="51"/>
  <c r="IC15" i="51"/>
  <c r="ID15" i="51"/>
  <c r="IE15" i="51"/>
  <c r="IF15" i="51"/>
  <c r="IG15" i="51"/>
  <c r="IH15" i="51"/>
  <c r="II15" i="51"/>
  <c r="IJ15" i="51"/>
  <c r="IK15" i="51"/>
  <c r="IL15" i="51"/>
  <c r="IA16" i="51"/>
  <c r="IB16" i="51"/>
  <c r="IC16" i="51"/>
  <c r="ID16" i="51"/>
  <c r="IE16" i="51"/>
  <c r="IF16" i="51"/>
  <c r="IG16" i="51"/>
  <c r="IH16" i="51"/>
  <c r="II16" i="51"/>
  <c r="IJ16" i="51"/>
  <c r="IK16" i="51"/>
  <c r="IL16" i="51"/>
  <c r="IA17" i="51"/>
  <c r="IB17" i="51"/>
  <c r="IC17" i="51"/>
  <c r="ID17" i="51"/>
  <c r="IE17" i="51"/>
  <c r="IF17" i="51"/>
  <c r="IG17" i="51"/>
  <c r="IH17" i="51"/>
  <c r="II17" i="51"/>
  <c r="IJ17" i="51"/>
  <c r="IK17" i="51"/>
  <c r="IL17" i="51"/>
  <c r="IA18" i="51"/>
  <c r="IB18" i="51"/>
  <c r="IC18" i="51"/>
  <c r="ID18" i="51"/>
  <c r="IE18" i="51"/>
  <c r="IF18" i="51"/>
  <c r="IG18" i="51"/>
  <c r="IH18" i="51"/>
  <c r="II18" i="51"/>
  <c r="IJ18" i="51"/>
  <c r="IK18" i="51"/>
  <c r="IL18" i="51"/>
  <c r="IA19" i="51"/>
  <c r="IB19" i="51"/>
  <c r="IC19" i="51"/>
  <c r="ID19" i="51"/>
  <c r="IE19" i="51"/>
  <c r="IF19" i="51"/>
  <c r="IG19" i="51"/>
  <c r="IH19" i="51"/>
  <c r="II19" i="51"/>
  <c r="IJ19" i="51"/>
  <c r="IK19" i="51"/>
  <c r="IL19" i="51"/>
  <c r="IA20" i="51"/>
  <c r="IB20" i="51"/>
  <c r="IC20" i="51"/>
  <c r="ID20" i="51"/>
  <c r="IE20" i="51"/>
  <c r="IF20" i="51"/>
  <c r="IG20" i="51"/>
  <c r="IH20" i="51"/>
  <c r="II20" i="51"/>
  <c r="IJ20" i="51"/>
  <c r="IK20" i="51"/>
  <c r="IL20" i="51"/>
  <c r="IA21" i="51"/>
  <c r="IB21" i="51"/>
  <c r="IC21" i="51"/>
  <c r="ID21" i="51"/>
  <c r="IE21" i="51"/>
  <c r="IF21" i="51"/>
  <c r="IG21" i="51"/>
  <c r="IH21" i="51"/>
  <c r="II21" i="51"/>
  <c r="IJ21" i="51"/>
  <c r="IK21" i="51"/>
  <c r="IL21" i="51"/>
  <c r="IA22" i="51"/>
  <c r="IB22" i="51"/>
  <c r="IC22" i="51"/>
  <c r="ID22" i="51"/>
  <c r="IE22" i="51"/>
  <c r="IF22" i="51"/>
  <c r="IG22" i="51"/>
  <c r="IH22" i="51"/>
  <c r="II22" i="51"/>
  <c r="IJ22" i="51"/>
  <c r="IK22" i="51"/>
  <c r="IL22" i="51"/>
  <c r="IA23" i="51"/>
  <c r="IB23" i="51"/>
  <c r="IC23" i="51"/>
  <c r="ID23" i="51"/>
  <c r="IE23" i="51"/>
  <c r="IF23" i="51"/>
  <c r="IG23" i="51"/>
  <c r="IH23" i="51"/>
  <c r="II23" i="51"/>
  <c r="IJ23" i="51"/>
  <c r="IK23" i="51"/>
  <c r="IL23" i="51"/>
  <c r="IA24" i="51"/>
  <c r="IB24" i="51"/>
  <c r="IC24" i="51"/>
  <c r="ID24" i="51"/>
  <c r="IE24" i="51"/>
  <c r="IF24" i="51"/>
  <c r="IG24" i="51"/>
  <c r="IH24" i="51"/>
  <c r="II24" i="51"/>
  <c r="IJ24" i="51"/>
  <c r="IK24" i="51"/>
  <c r="IL24" i="51"/>
  <c r="IA25" i="51"/>
  <c r="IB25" i="51"/>
  <c r="IC25" i="51"/>
  <c r="ID25" i="51"/>
  <c r="IE25" i="51"/>
  <c r="IF25" i="51"/>
  <c r="IG25" i="51"/>
  <c r="IH25" i="51"/>
  <c r="II25" i="51"/>
  <c r="IJ25" i="51"/>
  <c r="IK25" i="51"/>
  <c r="IL25" i="51"/>
  <c r="IA26" i="51"/>
  <c r="IB26" i="51"/>
  <c r="IC26" i="51"/>
  <c r="ID26" i="51"/>
  <c r="IE26" i="51"/>
  <c r="IF26" i="51"/>
  <c r="IG26" i="51"/>
  <c r="IH26" i="51"/>
  <c r="II26" i="51"/>
  <c r="IJ26" i="51"/>
  <c r="IK26" i="51"/>
  <c r="IL26" i="51"/>
  <c r="IA27" i="51"/>
  <c r="IB27" i="51"/>
  <c r="IC27" i="51"/>
  <c r="ID27" i="51"/>
  <c r="IE27" i="51"/>
  <c r="IF27" i="51"/>
  <c r="IG27" i="51"/>
  <c r="IH27" i="51"/>
  <c r="II27" i="51"/>
  <c r="IJ27" i="51"/>
  <c r="IK27" i="51"/>
  <c r="IL27" i="51"/>
  <c r="IA28" i="51"/>
  <c r="IB28" i="51"/>
  <c r="IC28" i="51"/>
  <c r="ID28" i="51"/>
  <c r="IE28" i="51"/>
  <c r="IF28" i="51"/>
  <c r="IG28" i="51"/>
  <c r="IH28" i="51"/>
  <c r="II28" i="51"/>
  <c r="IJ28" i="51"/>
  <c r="IK28" i="51"/>
  <c r="IL28" i="51"/>
  <c r="IA29" i="51"/>
  <c r="IB29" i="51"/>
  <c r="IC29" i="51"/>
  <c r="ID29" i="51"/>
  <c r="IE29" i="51"/>
  <c r="IF29" i="51"/>
  <c r="IG29" i="51"/>
  <c r="IH29" i="51"/>
  <c r="II29" i="51"/>
  <c r="IJ29" i="51"/>
  <c r="IK29" i="51"/>
  <c r="IL29" i="51"/>
  <c r="IA30" i="51"/>
  <c r="IB30" i="51"/>
  <c r="IC30" i="51"/>
  <c r="ID30" i="51"/>
  <c r="IE30" i="51"/>
  <c r="IF30" i="51"/>
  <c r="IG30" i="51"/>
  <c r="IH30" i="51"/>
  <c r="II30" i="51"/>
  <c r="IJ30" i="51"/>
  <c r="IK30" i="51"/>
  <c r="IL30" i="51"/>
  <c r="IA31" i="51"/>
  <c r="IB31" i="51"/>
  <c r="IC31" i="51"/>
  <c r="ID31" i="51"/>
  <c r="IE31" i="51"/>
  <c r="IF31" i="51"/>
  <c r="IG31" i="51"/>
  <c r="IH31" i="51"/>
  <c r="II31" i="51"/>
  <c r="IJ31" i="51"/>
  <c r="IK31" i="51"/>
  <c r="IL31" i="51"/>
  <c r="IA32" i="51"/>
  <c r="IB32" i="51"/>
  <c r="IC32" i="51"/>
  <c r="ID32" i="51"/>
  <c r="IE32" i="51"/>
  <c r="IF32" i="51"/>
  <c r="IG32" i="51"/>
  <c r="IH32" i="51"/>
  <c r="II32" i="51"/>
  <c r="IJ32" i="51"/>
  <c r="IK32" i="51"/>
  <c r="IL32" i="51"/>
  <c r="IA33" i="51"/>
  <c r="IB33" i="51"/>
  <c r="IC33" i="51"/>
  <c r="ID33" i="51"/>
  <c r="IE33" i="51"/>
  <c r="IF33" i="51"/>
  <c r="IG33" i="51"/>
  <c r="IH33" i="51"/>
  <c r="II33" i="51"/>
  <c r="IJ33" i="51"/>
  <c r="IK33" i="51"/>
  <c r="IL33" i="51"/>
  <c r="IA34" i="51"/>
  <c r="IB34" i="51"/>
  <c r="IC34" i="51"/>
  <c r="ID34" i="51"/>
  <c r="IE34" i="51"/>
  <c r="IF34" i="51"/>
  <c r="IG34" i="51"/>
  <c r="IH34" i="51"/>
  <c r="II34" i="51"/>
  <c r="IJ34" i="51"/>
  <c r="IK34" i="51"/>
  <c r="IL34" i="51"/>
  <c r="IA35" i="51"/>
  <c r="IB35" i="51"/>
  <c r="IC35" i="51"/>
  <c r="ID35" i="51"/>
  <c r="IE35" i="51"/>
  <c r="IF35" i="51"/>
  <c r="IG35" i="51"/>
  <c r="IH35" i="51"/>
  <c r="II35" i="51"/>
  <c r="IJ35" i="51"/>
  <c r="IK35" i="51"/>
  <c r="IL35" i="51"/>
  <c r="IA36" i="51"/>
  <c r="IB36" i="51"/>
  <c r="IC36" i="51"/>
  <c r="ID36" i="51"/>
  <c r="IE36" i="51"/>
  <c r="IF36" i="51"/>
  <c r="IG36" i="51"/>
  <c r="IH36" i="51"/>
  <c r="II36" i="51"/>
  <c r="IJ36" i="51"/>
  <c r="IK36" i="51"/>
  <c r="IL36" i="51"/>
  <c r="IA37" i="51"/>
  <c r="IB37" i="51"/>
  <c r="IC37" i="51"/>
  <c r="ID37" i="51"/>
  <c r="IE37" i="51"/>
  <c r="IF37" i="51"/>
  <c r="IG37" i="51"/>
  <c r="IH37" i="51"/>
  <c r="II37" i="51"/>
  <c r="IJ37" i="51"/>
  <c r="IK37" i="51"/>
  <c r="IL37" i="51"/>
  <c r="IA38" i="51"/>
  <c r="IB38" i="51"/>
  <c r="IC38" i="51"/>
  <c r="ID38" i="51"/>
  <c r="IE38" i="51"/>
  <c r="IF38" i="51"/>
  <c r="IG38" i="51"/>
  <c r="IH38" i="51"/>
  <c r="II38" i="51"/>
  <c r="IJ38" i="51"/>
  <c r="IK38" i="51"/>
  <c r="IL38" i="51"/>
  <c r="IA39" i="51"/>
  <c r="IB39" i="51"/>
  <c r="IC39" i="51"/>
  <c r="ID39" i="51"/>
  <c r="IE39" i="51"/>
  <c r="IF39" i="51"/>
  <c r="IG39" i="51"/>
  <c r="IH39" i="51"/>
  <c r="II39" i="51"/>
  <c r="IJ39" i="51"/>
  <c r="IK39" i="51"/>
  <c r="IL39" i="51"/>
  <c r="IA40" i="51"/>
  <c r="IB40" i="51"/>
  <c r="IC40" i="51"/>
  <c r="ID40" i="51"/>
  <c r="IE40" i="51"/>
  <c r="IF40" i="51"/>
  <c r="IG40" i="51"/>
  <c r="IH40" i="51"/>
  <c r="II40" i="51"/>
  <c r="IJ40" i="51"/>
  <c r="IK40" i="51"/>
  <c r="IL40" i="51"/>
  <c r="IA41" i="51"/>
  <c r="IB41" i="51"/>
  <c r="IC41" i="51"/>
  <c r="ID41" i="51"/>
  <c r="IE41" i="51"/>
  <c r="IF41" i="51"/>
  <c r="IG41" i="51"/>
  <c r="IH41" i="51"/>
  <c r="II41" i="51"/>
  <c r="IJ41" i="51"/>
  <c r="IK41" i="51"/>
  <c r="IL41" i="51"/>
  <c r="IA42" i="51"/>
  <c r="IB42" i="51"/>
  <c r="IC42" i="51"/>
  <c r="ID42" i="51"/>
  <c r="IE42" i="51"/>
  <c r="IF42" i="51"/>
  <c r="IG42" i="51"/>
  <c r="IH42" i="51"/>
  <c r="II42" i="51"/>
  <c r="IJ42" i="51"/>
  <c r="IK42" i="51"/>
  <c r="IL42" i="51"/>
  <c r="IA43" i="51"/>
  <c r="IB43" i="51"/>
  <c r="IC43" i="51"/>
  <c r="ID43" i="51"/>
  <c r="IE43" i="51"/>
  <c r="IF43" i="51"/>
  <c r="IG43" i="51"/>
  <c r="IH43" i="51"/>
  <c r="II43" i="51"/>
  <c r="IJ43" i="51"/>
  <c r="IK43" i="51"/>
  <c r="IL43" i="51"/>
  <c r="IA44" i="51"/>
  <c r="IB44" i="51"/>
  <c r="IC44" i="51"/>
  <c r="ID44" i="51"/>
  <c r="IE44" i="51"/>
  <c r="IF44" i="51"/>
  <c r="IG44" i="51"/>
  <c r="IH44" i="51"/>
  <c r="II44" i="51"/>
  <c r="IJ44" i="51"/>
  <c r="IK44" i="51"/>
  <c r="IL44" i="51"/>
  <c r="IA45" i="51"/>
  <c r="IB45" i="51"/>
  <c r="IC45" i="51"/>
  <c r="ID45" i="51"/>
  <c r="IE45" i="51"/>
  <c r="IF45" i="51"/>
  <c r="IG45" i="51"/>
  <c r="IH45" i="51"/>
  <c r="II45" i="51"/>
  <c r="IJ45" i="51"/>
  <c r="IK45" i="51"/>
  <c r="IL45" i="51"/>
  <c r="IA46" i="51"/>
  <c r="IB46" i="51"/>
  <c r="IC46" i="51"/>
  <c r="ID46" i="51"/>
  <c r="IE46" i="51"/>
  <c r="IF46" i="51"/>
  <c r="IG46" i="51"/>
  <c r="IH46" i="51"/>
  <c r="II46" i="51"/>
  <c r="IJ46" i="51"/>
  <c r="IK46" i="51"/>
  <c r="IL46" i="51"/>
  <c r="IA47" i="51"/>
  <c r="IB47" i="51"/>
  <c r="IC47" i="51"/>
  <c r="ID47" i="51"/>
  <c r="IE47" i="51"/>
  <c r="IF47" i="51"/>
  <c r="IG47" i="51"/>
  <c r="IH47" i="51"/>
  <c r="II47" i="51"/>
  <c r="IJ47" i="51"/>
  <c r="IK47" i="51"/>
  <c r="IL47" i="51"/>
  <c r="IA48" i="51"/>
  <c r="IB48" i="51"/>
  <c r="IC48" i="51"/>
  <c r="ID48" i="51"/>
  <c r="IE48" i="51"/>
  <c r="IF48" i="51"/>
  <c r="IG48" i="51"/>
  <c r="IH48" i="51"/>
  <c r="II48" i="51"/>
  <c r="IJ48" i="51"/>
  <c r="IK48" i="51"/>
  <c r="IL48" i="51"/>
  <c r="IA49" i="51"/>
  <c r="IB49" i="51"/>
  <c r="IC49" i="51"/>
  <c r="ID49" i="51"/>
  <c r="IE49" i="51"/>
  <c r="IF49" i="51"/>
  <c r="IG49" i="51"/>
  <c r="IH49" i="51"/>
  <c r="II49" i="51"/>
  <c r="IJ49" i="51"/>
  <c r="IK49" i="51"/>
  <c r="IL49" i="51"/>
  <c r="IA50" i="51"/>
  <c r="IB50" i="51"/>
  <c r="IC50" i="51"/>
  <c r="ID50" i="51"/>
  <c r="IE50" i="51"/>
  <c r="IF50" i="51"/>
  <c r="IG50" i="51"/>
  <c r="IH50" i="51"/>
  <c r="II50" i="51"/>
  <c r="IJ50" i="51"/>
  <c r="IK50" i="51"/>
  <c r="IL50" i="51"/>
  <c r="IA51" i="51"/>
  <c r="IB51" i="51"/>
  <c r="IC51" i="51"/>
  <c r="ID51" i="51"/>
  <c r="IE51" i="51"/>
  <c r="IF51" i="51"/>
  <c r="IG51" i="51"/>
  <c r="IH51" i="51"/>
  <c r="II51" i="51"/>
  <c r="IJ51" i="51"/>
  <c r="IK51" i="51"/>
  <c r="IL51" i="51"/>
  <c r="IA52" i="51"/>
  <c r="IB52" i="51"/>
  <c r="IC52" i="51"/>
  <c r="ID52" i="51"/>
  <c r="IE52" i="51"/>
  <c r="IF52" i="51"/>
  <c r="IG52" i="51"/>
  <c r="IH52" i="51"/>
  <c r="II52" i="51"/>
  <c r="IJ52" i="51"/>
  <c r="IK52" i="51"/>
  <c r="IL52" i="51"/>
  <c r="IA53" i="51"/>
  <c r="IB53" i="51"/>
  <c r="IC53" i="51"/>
  <c r="ID53" i="51"/>
  <c r="IE53" i="51"/>
  <c r="IF53" i="51"/>
  <c r="IG53" i="51"/>
  <c r="IH53" i="51"/>
  <c r="II53" i="51"/>
  <c r="IJ53" i="51"/>
  <c r="IK53" i="51"/>
  <c r="IL53" i="51"/>
  <c r="IA54" i="51"/>
  <c r="IB54" i="51"/>
  <c r="IC54" i="51"/>
  <c r="ID54" i="51"/>
  <c r="IE54" i="51"/>
  <c r="IF54" i="51"/>
  <c r="IG54" i="51"/>
  <c r="IH54" i="51"/>
  <c r="II54" i="51"/>
  <c r="IJ54" i="51"/>
  <c r="IK54" i="51"/>
  <c r="IL54" i="51"/>
  <c r="IA55" i="51"/>
  <c r="IB55" i="51"/>
  <c r="IC55" i="51"/>
  <c r="ID55" i="51"/>
  <c r="IE55" i="51"/>
  <c r="IF55" i="51"/>
  <c r="IG55" i="51"/>
  <c r="IH55" i="51"/>
  <c r="II55" i="51"/>
  <c r="IJ55" i="51"/>
  <c r="IK55" i="51"/>
  <c r="IL55" i="51"/>
  <c r="IA56" i="51"/>
  <c r="IB56" i="51"/>
  <c r="IC56" i="51"/>
  <c r="ID56" i="51"/>
  <c r="IE56" i="51"/>
  <c r="IF56" i="51"/>
  <c r="IG56" i="51"/>
  <c r="IH56" i="51"/>
  <c r="II56" i="51"/>
  <c r="IJ56" i="51"/>
  <c r="IK56" i="51"/>
  <c r="IL56" i="51"/>
  <c r="IA57" i="51"/>
  <c r="IB57" i="51"/>
  <c r="IC57" i="51"/>
  <c r="ID57" i="51"/>
  <c r="IE57" i="51"/>
  <c r="IF57" i="51"/>
  <c r="IG57" i="51"/>
  <c r="IH57" i="51"/>
  <c r="II57" i="51"/>
  <c r="IJ57" i="51"/>
  <c r="IK57" i="51"/>
  <c r="IL57" i="51"/>
  <c r="IA58" i="51"/>
  <c r="IB58" i="51"/>
  <c r="IC58" i="51"/>
  <c r="ID58" i="51"/>
  <c r="IE58" i="51"/>
  <c r="IF58" i="51"/>
  <c r="IG58" i="51"/>
  <c r="IH58" i="51"/>
  <c r="II58" i="51"/>
  <c r="IJ58" i="51"/>
  <c r="IK58" i="51"/>
  <c r="IL58" i="51"/>
  <c r="IA59" i="51"/>
  <c r="IB59" i="51"/>
  <c r="IC59" i="51"/>
  <c r="ID59" i="51"/>
  <c r="IE59" i="51"/>
  <c r="IF59" i="51"/>
  <c r="IG59" i="51"/>
  <c r="IH59" i="51"/>
  <c r="II59" i="51"/>
  <c r="IJ59" i="51"/>
  <c r="IK59" i="51"/>
  <c r="IL59" i="51"/>
  <c r="GK65" i="51"/>
  <c r="GK66" i="51" s="1"/>
  <c r="GK68" i="51" s="1"/>
  <c r="GK64" i="51"/>
  <c r="GK70" i="51" s="1"/>
  <c r="GK63" i="51"/>
  <c r="GK62" i="51"/>
  <c r="GK61" i="51"/>
  <c r="GK69" i="51" s="1"/>
  <c r="GI65" i="51"/>
  <c r="GI66" i="51" s="1"/>
  <c r="GI68" i="51" s="1"/>
  <c r="GI64" i="51"/>
  <c r="GI70" i="51" s="1"/>
  <c r="GI63" i="51"/>
  <c r="GI62" i="51"/>
  <c r="GI61" i="51"/>
  <c r="GI69" i="51" s="1"/>
  <c r="GG65" i="51"/>
  <c r="GG66" i="51" s="1"/>
  <c r="GG68" i="51" s="1"/>
  <c r="GG64" i="51"/>
  <c r="GG70" i="51" s="1"/>
  <c r="GG63" i="51"/>
  <c r="GG62" i="51"/>
  <c r="GG61" i="51"/>
  <c r="GG69" i="51" s="1"/>
  <c r="GE65" i="51"/>
  <c r="GE66" i="51" s="1"/>
  <c r="GE68" i="51" s="1"/>
  <c r="GE64" i="51"/>
  <c r="GE70" i="51" s="1"/>
  <c r="GE63" i="51"/>
  <c r="GE62" i="51"/>
  <c r="GE61" i="51"/>
  <c r="GE69" i="51" s="1"/>
  <c r="GC65" i="51"/>
  <c r="GC66" i="51" s="1"/>
  <c r="GC68" i="51" s="1"/>
  <c r="GC64" i="51"/>
  <c r="GC70" i="51" s="1"/>
  <c r="GC63" i="51"/>
  <c r="GC62" i="51"/>
  <c r="GC61" i="51"/>
  <c r="GC69" i="51" s="1"/>
  <c r="GA65" i="51"/>
  <c r="GA66" i="51" s="1"/>
  <c r="GA68" i="51" s="1"/>
  <c r="GA64" i="51"/>
  <c r="GA70" i="51" s="1"/>
  <c r="GA63" i="51"/>
  <c r="GA62" i="51"/>
  <c r="GA61" i="51"/>
  <c r="GA69" i="51" s="1"/>
  <c r="FY65" i="51"/>
  <c r="FY66" i="51" s="1"/>
  <c r="FY68" i="51" s="1"/>
  <c r="FY64" i="51"/>
  <c r="FY70" i="51" s="1"/>
  <c r="FY63" i="51"/>
  <c r="FY62" i="51"/>
  <c r="FY61" i="51"/>
  <c r="FY69" i="51" s="1"/>
  <c r="FW65" i="51"/>
  <c r="FW66" i="51" s="1"/>
  <c r="FW68" i="51" s="1"/>
  <c r="FW64" i="51"/>
  <c r="FW70" i="51" s="1"/>
  <c r="FW63" i="51"/>
  <c r="FW62" i="51"/>
  <c r="FW61" i="51"/>
  <c r="FW69" i="51" s="1"/>
  <c r="FU65" i="51"/>
  <c r="FU66" i="51" s="1"/>
  <c r="FU68" i="51" s="1"/>
  <c r="FU64" i="51"/>
  <c r="FU70" i="51" s="1"/>
  <c r="FU63" i="51"/>
  <c r="FU62" i="51"/>
  <c r="FU61" i="51"/>
  <c r="FU69" i="51" s="1"/>
  <c r="FS65" i="51"/>
  <c r="FS66" i="51" s="1"/>
  <c r="FS68" i="51" s="1"/>
  <c r="FS64" i="51"/>
  <c r="FS70" i="51" s="1"/>
  <c r="FS63" i="51"/>
  <c r="FS62" i="51"/>
  <c r="FS61" i="51"/>
  <c r="FS69" i="51" s="1"/>
  <c r="FQ65" i="51"/>
  <c r="FQ66" i="51" s="1"/>
  <c r="FQ68" i="51" s="1"/>
  <c r="FQ64" i="51"/>
  <c r="FQ70" i="51" s="1"/>
  <c r="FQ63" i="51"/>
  <c r="FQ62" i="51"/>
  <c r="FQ61" i="51"/>
  <c r="FQ69" i="51" s="1"/>
  <c r="FO63" i="51"/>
  <c r="FO62" i="51"/>
  <c r="GL59" i="51"/>
  <c r="GM59" i="51"/>
  <c r="GN59" i="51"/>
  <c r="GO59" i="51"/>
  <c r="GP59" i="51"/>
  <c r="GQ59" i="51"/>
  <c r="GR59" i="51"/>
  <c r="GS59" i="51"/>
  <c r="GT59" i="51"/>
  <c r="GU59" i="51"/>
  <c r="GV59" i="51"/>
  <c r="GW59" i="51"/>
  <c r="EU65" i="51"/>
  <c r="EU66" i="51" s="1"/>
  <c r="EU68" i="51" s="1"/>
  <c r="EU64" i="51"/>
  <c r="EU70" i="51" s="1"/>
  <c r="EU63" i="51"/>
  <c r="EU62" i="51"/>
  <c r="EU61" i="51"/>
  <c r="EU69" i="51" s="1"/>
  <c r="ES65" i="51"/>
  <c r="ES66" i="51" s="1"/>
  <c r="ES68" i="51" s="1"/>
  <c r="ES64" i="51"/>
  <c r="ES70" i="51" s="1"/>
  <c r="ES63" i="51"/>
  <c r="ES62" i="51"/>
  <c r="ES61" i="51"/>
  <c r="ES69" i="51" s="1"/>
  <c r="EQ65" i="51"/>
  <c r="EQ66" i="51" s="1"/>
  <c r="EQ68" i="51" s="1"/>
  <c r="EQ64" i="51"/>
  <c r="EQ70" i="51" s="1"/>
  <c r="EQ63" i="51"/>
  <c r="EQ62" i="51"/>
  <c r="EQ61" i="51"/>
  <c r="EQ69" i="51" s="1"/>
  <c r="EO65" i="51"/>
  <c r="EO66" i="51" s="1"/>
  <c r="EO68" i="51" s="1"/>
  <c r="EO64" i="51"/>
  <c r="EO70" i="51" s="1"/>
  <c r="EO63" i="51"/>
  <c r="EO62" i="51"/>
  <c r="EO61" i="51"/>
  <c r="EO69" i="51" s="1"/>
  <c r="EM65" i="51"/>
  <c r="EM66" i="51" s="1"/>
  <c r="EM68" i="51" s="1"/>
  <c r="EM64" i="51"/>
  <c r="EM70" i="51" s="1"/>
  <c r="EM63" i="51"/>
  <c r="EM62" i="51"/>
  <c r="EM61" i="51"/>
  <c r="EM69" i="51" s="1"/>
  <c r="EK65" i="51"/>
  <c r="EK66" i="51" s="1"/>
  <c r="EK68" i="51" s="1"/>
  <c r="EK64" i="51"/>
  <c r="EK70" i="51" s="1"/>
  <c r="EK63" i="51"/>
  <c r="EK62" i="51"/>
  <c r="EK61" i="51"/>
  <c r="EK69" i="51" s="1"/>
  <c r="EI65" i="51"/>
  <c r="EI66" i="51" s="1"/>
  <c r="EI68" i="51" s="1"/>
  <c r="EI64" i="51"/>
  <c r="EI70" i="51" s="1"/>
  <c r="EI63" i="51"/>
  <c r="EI62" i="51"/>
  <c r="EI61" i="51"/>
  <c r="EI69" i="51" s="1"/>
  <c r="EG65" i="51"/>
  <c r="EG66" i="51" s="1"/>
  <c r="EG68" i="51" s="1"/>
  <c r="EG64" i="51"/>
  <c r="EG70" i="51" s="1"/>
  <c r="EG63" i="51"/>
  <c r="EG62" i="51"/>
  <c r="EG61" i="51"/>
  <c r="EG69" i="51" s="1"/>
  <c r="EE65" i="51"/>
  <c r="EE66" i="51" s="1"/>
  <c r="EE68" i="51" s="1"/>
  <c r="EE64" i="51"/>
  <c r="EE70" i="51" s="1"/>
  <c r="EE63" i="51"/>
  <c r="EE62" i="51"/>
  <c r="EE61" i="51"/>
  <c r="EE69" i="51" s="1"/>
  <c r="EC65" i="51"/>
  <c r="EC66" i="51" s="1"/>
  <c r="EC68" i="51" s="1"/>
  <c r="EC64" i="51"/>
  <c r="EC70" i="51" s="1"/>
  <c r="EC63" i="51"/>
  <c r="EC62" i="51"/>
  <c r="EC61" i="51"/>
  <c r="EC69" i="51" s="1"/>
  <c r="EA65" i="51"/>
  <c r="EA66" i="51" s="1"/>
  <c r="EA68" i="51" s="1"/>
  <c r="EA64" i="51"/>
  <c r="EA70" i="51" s="1"/>
  <c r="EA63" i="51"/>
  <c r="EA62" i="51"/>
  <c r="EA61" i="51"/>
  <c r="EA69" i="51" s="1"/>
  <c r="DF65" i="51"/>
  <c r="DF66" i="51" s="1"/>
  <c r="DF68" i="51" s="1"/>
  <c r="DF64" i="51"/>
  <c r="DF70" i="51" s="1"/>
  <c r="DF63" i="51"/>
  <c r="DF62" i="51"/>
  <c r="DF61" i="51"/>
  <c r="DF69" i="51" s="1"/>
  <c r="DD65" i="51"/>
  <c r="DD66" i="51" s="1"/>
  <c r="DD68" i="51" s="1"/>
  <c r="DD64" i="51"/>
  <c r="DD70" i="51" s="1"/>
  <c r="DD63" i="51"/>
  <c r="DD62" i="51"/>
  <c r="DD61" i="51"/>
  <c r="DD69" i="51" s="1"/>
  <c r="DB65" i="51"/>
  <c r="DB66" i="51" s="1"/>
  <c r="DB68" i="51" s="1"/>
  <c r="DB64" i="51"/>
  <c r="DB70" i="51" s="1"/>
  <c r="DB63" i="51"/>
  <c r="DB62" i="51"/>
  <c r="DB61" i="51"/>
  <c r="DB69" i="51" s="1"/>
  <c r="CZ65" i="51"/>
  <c r="CZ66" i="51" s="1"/>
  <c r="CZ68" i="51" s="1"/>
  <c r="CZ64" i="51"/>
  <c r="CZ70" i="51" s="1"/>
  <c r="CZ63" i="51"/>
  <c r="CZ62" i="51"/>
  <c r="CZ61" i="51"/>
  <c r="CZ69" i="51" s="1"/>
  <c r="CX65" i="51"/>
  <c r="CX66" i="51" s="1"/>
  <c r="CX68" i="51" s="1"/>
  <c r="CX64" i="51"/>
  <c r="CX70" i="51" s="1"/>
  <c r="CX63" i="51"/>
  <c r="CX62" i="51"/>
  <c r="CX61" i="51"/>
  <c r="CX69" i="51" s="1"/>
  <c r="CV65" i="51"/>
  <c r="CV66" i="51" s="1"/>
  <c r="CV68" i="51" s="1"/>
  <c r="CV64" i="51"/>
  <c r="CV70" i="51" s="1"/>
  <c r="CV63" i="51"/>
  <c r="CV62" i="51"/>
  <c r="CV61" i="51"/>
  <c r="CV69" i="51" s="1"/>
  <c r="CT65" i="51"/>
  <c r="CT66" i="51" s="1"/>
  <c r="CT68" i="51" s="1"/>
  <c r="CT64" i="51"/>
  <c r="CT70" i="51" s="1"/>
  <c r="CT63" i="51"/>
  <c r="CT62" i="51"/>
  <c r="CT61" i="51"/>
  <c r="CT69" i="51" s="1"/>
  <c r="CR65" i="51"/>
  <c r="CR66" i="51" s="1"/>
  <c r="CR68" i="51" s="1"/>
  <c r="CR64" i="51"/>
  <c r="CR70" i="51" s="1"/>
  <c r="CR63" i="51"/>
  <c r="CR62" i="51"/>
  <c r="CR61" i="51"/>
  <c r="CR69" i="51" s="1"/>
  <c r="CP65" i="51"/>
  <c r="CP66" i="51" s="1"/>
  <c r="CP68" i="51" s="1"/>
  <c r="CP64" i="51"/>
  <c r="CP70" i="51" s="1"/>
  <c r="CP63" i="51"/>
  <c r="CP62" i="51"/>
  <c r="CP61" i="51"/>
  <c r="CP69" i="51" s="1"/>
  <c r="CN65" i="51"/>
  <c r="CN66" i="51" s="1"/>
  <c r="CN68" i="51" s="1"/>
  <c r="CN64" i="51"/>
  <c r="CN70" i="51" s="1"/>
  <c r="CN63" i="51"/>
  <c r="CN62" i="51"/>
  <c r="CN61" i="51"/>
  <c r="CN69" i="51" s="1"/>
  <c r="CL65" i="51"/>
  <c r="CL66" i="51" s="1"/>
  <c r="CL68" i="51" s="1"/>
  <c r="CL64" i="51"/>
  <c r="CL70" i="51" s="1"/>
  <c r="CL63" i="51"/>
  <c r="CL62" i="51"/>
  <c r="CL61" i="51"/>
  <c r="CL69" i="51" s="1"/>
  <c r="BP65" i="51"/>
  <c r="BP66" i="51" s="1"/>
  <c r="BP68" i="51" s="1"/>
  <c r="BP64" i="51"/>
  <c r="BP70" i="51" s="1"/>
  <c r="BP63" i="51"/>
  <c r="BP62" i="51"/>
  <c r="BP61" i="51"/>
  <c r="BP69" i="51" s="1"/>
  <c r="BN65" i="51"/>
  <c r="BN66" i="51" s="1"/>
  <c r="BN68" i="51" s="1"/>
  <c r="BN64" i="51"/>
  <c r="BN70" i="51" s="1"/>
  <c r="BN63" i="51"/>
  <c r="BN62" i="51"/>
  <c r="BN61" i="51"/>
  <c r="BN69" i="51" s="1"/>
  <c r="BL65" i="51"/>
  <c r="BL66" i="51" s="1"/>
  <c r="BL68" i="51" s="1"/>
  <c r="BL64" i="51"/>
  <c r="BL70" i="51" s="1"/>
  <c r="BL63" i="51"/>
  <c r="BL62" i="51"/>
  <c r="BL61" i="51"/>
  <c r="BL69" i="51" s="1"/>
  <c r="BJ65" i="51"/>
  <c r="BJ66" i="51" s="1"/>
  <c r="BJ68" i="51" s="1"/>
  <c r="BJ64" i="51"/>
  <c r="BJ70" i="51" s="1"/>
  <c r="BJ63" i="51"/>
  <c r="BJ62" i="51"/>
  <c r="BJ61" i="51"/>
  <c r="BJ69" i="51" s="1"/>
  <c r="BH65" i="51"/>
  <c r="BH66" i="51" s="1"/>
  <c r="BH68" i="51" s="1"/>
  <c r="BH64" i="51"/>
  <c r="BH70" i="51" s="1"/>
  <c r="BH63" i="51"/>
  <c r="BH62" i="51"/>
  <c r="BH61" i="51"/>
  <c r="BH69" i="51" s="1"/>
  <c r="BF65" i="51"/>
  <c r="BF66" i="51" s="1"/>
  <c r="BF68" i="51" s="1"/>
  <c r="BF64" i="51"/>
  <c r="BF70" i="51" s="1"/>
  <c r="BF63" i="51"/>
  <c r="BF62" i="51"/>
  <c r="BF61" i="51"/>
  <c r="BF69" i="51" s="1"/>
  <c r="BD65" i="51"/>
  <c r="BD66" i="51" s="1"/>
  <c r="BD68" i="51" s="1"/>
  <c r="BD64" i="51"/>
  <c r="BD70" i="51" s="1"/>
  <c r="BD63" i="51"/>
  <c r="BD62" i="51"/>
  <c r="BD61" i="51"/>
  <c r="BD69" i="51" s="1"/>
  <c r="BB65" i="51"/>
  <c r="BB66" i="51" s="1"/>
  <c r="BB68" i="51" s="1"/>
  <c r="BB64" i="51"/>
  <c r="BB70" i="51" s="1"/>
  <c r="BB63" i="51"/>
  <c r="BB62" i="51"/>
  <c r="BB61" i="51"/>
  <c r="BB69" i="51" s="1"/>
  <c r="AZ65" i="51"/>
  <c r="AZ66" i="51" s="1"/>
  <c r="AZ68" i="51" s="1"/>
  <c r="AZ64" i="51"/>
  <c r="AZ70" i="51" s="1"/>
  <c r="AZ63" i="51"/>
  <c r="AZ62" i="51"/>
  <c r="AZ61" i="51"/>
  <c r="AZ69" i="51" s="1"/>
  <c r="AX65" i="51"/>
  <c r="AX66" i="51" s="1"/>
  <c r="AX68" i="51" s="1"/>
  <c r="AX64" i="51"/>
  <c r="AX70" i="51" s="1"/>
  <c r="AX63" i="51"/>
  <c r="AX62" i="51"/>
  <c r="AX61" i="51"/>
  <c r="AX69" i="51" s="1"/>
  <c r="AV65" i="51"/>
  <c r="AV66" i="51" s="1"/>
  <c r="AV68" i="51" s="1"/>
  <c r="AV64" i="51"/>
  <c r="AV70" i="51" s="1"/>
  <c r="AV63" i="51"/>
  <c r="AV62" i="51"/>
  <c r="AV61" i="51"/>
  <c r="AV69" i="51" s="1"/>
  <c r="AT61" i="51"/>
  <c r="Z65" i="51"/>
  <c r="Z66" i="51" s="1"/>
  <c r="Z68" i="51" s="1"/>
  <c r="Z64" i="51"/>
  <c r="Z70" i="51" s="1"/>
  <c r="Z63" i="51"/>
  <c r="Z62" i="51"/>
  <c r="Z61" i="51"/>
  <c r="Z69" i="51" s="1"/>
  <c r="X65" i="51"/>
  <c r="X66" i="51" s="1"/>
  <c r="X68" i="51" s="1"/>
  <c r="X64" i="51"/>
  <c r="X70" i="51" s="1"/>
  <c r="X63" i="51"/>
  <c r="X62" i="51"/>
  <c r="X61" i="51"/>
  <c r="X69" i="51" s="1"/>
  <c r="V65" i="51"/>
  <c r="V66" i="51" s="1"/>
  <c r="V68" i="51" s="1"/>
  <c r="V64" i="51"/>
  <c r="V70" i="51" s="1"/>
  <c r="V63" i="51"/>
  <c r="V62" i="51"/>
  <c r="V61" i="51"/>
  <c r="V69" i="51" s="1"/>
  <c r="T65" i="51"/>
  <c r="T66" i="51" s="1"/>
  <c r="T68" i="51" s="1"/>
  <c r="T64" i="51"/>
  <c r="T70" i="51" s="1"/>
  <c r="T63" i="51"/>
  <c r="T62" i="51"/>
  <c r="T61" i="51"/>
  <c r="T69" i="51" s="1"/>
  <c r="R65" i="51"/>
  <c r="R66" i="51" s="1"/>
  <c r="R68" i="51" s="1"/>
  <c r="R64" i="51"/>
  <c r="R70" i="51" s="1"/>
  <c r="R63" i="51"/>
  <c r="R62" i="51"/>
  <c r="R61" i="51"/>
  <c r="R69" i="51" s="1"/>
  <c r="P65" i="51"/>
  <c r="P66" i="51" s="1"/>
  <c r="P68" i="51" s="1"/>
  <c r="P64" i="51"/>
  <c r="P70" i="51" s="1"/>
  <c r="P63" i="51"/>
  <c r="P62" i="51"/>
  <c r="P61" i="51"/>
  <c r="P69" i="51" s="1"/>
  <c r="N65" i="51"/>
  <c r="N66" i="51" s="1"/>
  <c r="N68" i="51" s="1"/>
  <c r="N64" i="51"/>
  <c r="N70" i="51" s="1"/>
  <c r="N63" i="51"/>
  <c r="N62" i="51"/>
  <c r="N61" i="51"/>
  <c r="N69" i="51" s="1"/>
  <c r="L65" i="51"/>
  <c r="L66" i="51" s="1"/>
  <c r="L68" i="51" s="1"/>
  <c r="L64" i="51"/>
  <c r="L70" i="51" s="1"/>
  <c r="L63" i="51"/>
  <c r="L62" i="51"/>
  <c r="L61" i="51"/>
  <c r="L69" i="51" s="1"/>
  <c r="J65" i="51"/>
  <c r="J66" i="51" s="1"/>
  <c r="J68" i="51" s="1"/>
  <c r="J64" i="51"/>
  <c r="J70" i="51" s="1"/>
  <c r="J63" i="51"/>
  <c r="J62" i="51"/>
  <c r="J61" i="51"/>
  <c r="J69" i="51" s="1"/>
  <c r="H65" i="51"/>
  <c r="H66" i="51" s="1"/>
  <c r="H68" i="51" s="1"/>
  <c r="H64" i="51"/>
  <c r="H70" i="51" s="1"/>
  <c r="H63" i="51"/>
  <c r="H62" i="51"/>
  <c r="H61" i="51"/>
  <c r="H69" i="51" s="1"/>
  <c r="F65" i="51"/>
  <c r="F66" i="51" s="1"/>
  <c r="F68" i="51" s="1"/>
  <c r="F64" i="51"/>
  <c r="F70" i="51" s="1"/>
  <c r="F63" i="51"/>
  <c r="F62" i="51"/>
  <c r="F61" i="51"/>
  <c r="F69" i="51" s="1"/>
  <c r="D61" i="51"/>
  <c r="D69" i="51" s="1"/>
  <c r="IQ50" i="51"/>
  <c r="HB58" i="51"/>
  <c r="HB59" i="51"/>
  <c r="D46" i="5"/>
  <c r="E46" i="5"/>
  <c r="F46" i="5"/>
  <c r="G46" i="5"/>
  <c r="D47" i="5"/>
  <c r="E47" i="5"/>
  <c r="F47" i="5"/>
  <c r="G47" i="5"/>
  <c r="D48" i="5"/>
  <c r="E48" i="5"/>
  <c r="F48" i="5"/>
  <c r="G48" i="5"/>
  <c r="D49" i="5"/>
  <c r="E49" i="5"/>
  <c r="F49" i="5"/>
  <c r="G49" i="5"/>
  <c r="D50" i="5"/>
  <c r="E50" i="5"/>
  <c r="F50" i="5"/>
  <c r="G50" i="5"/>
  <c r="D51" i="5"/>
  <c r="E51" i="5"/>
  <c r="F51" i="5"/>
  <c r="G51" i="5"/>
  <c r="D52" i="5"/>
  <c r="E52" i="5"/>
  <c r="F52" i="5"/>
  <c r="G52" i="5"/>
  <c r="D53" i="5"/>
  <c r="E53" i="5"/>
  <c r="F53" i="5"/>
  <c r="G53" i="5"/>
  <c r="D54" i="5"/>
  <c r="E54" i="5"/>
  <c r="F54" i="5"/>
  <c r="G54" i="5"/>
  <c r="F48" i="7"/>
  <c r="G48" i="7"/>
  <c r="HB19" i="51"/>
  <c r="D39" i="64"/>
  <c r="D41" i="64"/>
  <c r="D42" i="64"/>
  <c r="D43" i="64"/>
  <c r="D44" i="64"/>
  <c r="E44" i="64"/>
  <c r="F44" i="64"/>
  <c r="G44" i="64"/>
  <c r="D45" i="64"/>
  <c r="E45" i="64"/>
  <c r="F45" i="64"/>
  <c r="G45" i="64"/>
  <c r="D46" i="64"/>
  <c r="E46" i="64"/>
  <c r="F46" i="64"/>
  <c r="G46" i="64"/>
  <c r="D47" i="64"/>
  <c r="E47" i="64"/>
  <c r="F47" i="64"/>
  <c r="G47" i="64"/>
  <c r="D48" i="64"/>
  <c r="E48" i="64"/>
  <c r="F48" i="64"/>
  <c r="G48" i="64"/>
  <c r="D49" i="64"/>
  <c r="E49" i="64"/>
  <c r="F49" i="64"/>
  <c r="G49" i="64"/>
  <c r="D50" i="64"/>
  <c r="E50" i="64"/>
  <c r="F50" i="64"/>
  <c r="G50" i="64"/>
  <c r="D51" i="64"/>
  <c r="E51" i="64"/>
  <c r="F51" i="64"/>
  <c r="G51" i="64"/>
  <c r="D52" i="64"/>
  <c r="E52" i="64"/>
  <c r="F52" i="64"/>
  <c r="G52" i="64"/>
  <c r="D53" i="64"/>
  <c r="E53" i="64"/>
  <c r="F53" i="64"/>
  <c r="G53" i="64"/>
  <c r="D54" i="64"/>
  <c r="E54" i="64"/>
  <c r="F54" i="64"/>
  <c r="G54" i="64"/>
  <c r="D55" i="64"/>
  <c r="E55" i="64"/>
  <c r="F55" i="64"/>
  <c r="G55" i="64"/>
  <c r="D58" i="64"/>
  <c r="E58" i="64"/>
  <c r="D46" i="47"/>
  <c r="E46" i="47"/>
  <c r="F46" i="47"/>
  <c r="G46" i="47"/>
  <c r="D47" i="47"/>
  <c r="E47" i="47"/>
  <c r="F47" i="47"/>
  <c r="G47" i="47"/>
  <c r="D48" i="47"/>
  <c r="E48" i="47"/>
  <c r="F48" i="47"/>
  <c r="G48" i="47"/>
  <c r="D49" i="47"/>
  <c r="E49" i="47"/>
  <c r="F49" i="47"/>
  <c r="G49" i="47"/>
  <c r="D45" i="46"/>
  <c r="E45" i="46"/>
  <c r="F45" i="46"/>
  <c r="G45" i="46"/>
  <c r="D46" i="46"/>
  <c r="E46" i="46"/>
  <c r="F46" i="46"/>
  <c r="G46" i="46"/>
  <c r="D47" i="46"/>
  <c r="E47" i="46"/>
  <c r="F47" i="46"/>
  <c r="G47" i="46"/>
  <c r="D48" i="46"/>
  <c r="E48" i="46"/>
  <c r="F48" i="46"/>
  <c r="G48" i="46"/>
  <c r="D49" i="46"/>
  <c r="E49" i="46"/>
  <c r="F49" i="46"/>
  <c r="G49" i="46"/>
  <c r="D50" i="46"/>
  <c r="E50" i="46"/>
  <c r="F50" i="46"/>
  <c r="G50" i="46"/>
  <c r="D51" i="46"/>
  <c r="E51" i="46"/>
  <c r="F51" i="46"/>
  <c r="G51" i="46"/>
  <c r="D52" i="46"/>
  <c r="E52" i="46"/>
  <c r="F52" i="46"/>
  <c r="G52" i="46"/>
  <c r="DW9" i="51"/>
  <c r="DW13" i="51"/>
  <c r="DW17" i="51"/>
  <c r="DW21" i="51"/>
  <c r="DW25" i="51"/>
  <c r="DW29" i="51"/>
  <c r="B53" i="51"/>
  <c r="F55" i="45"/>
  <c r="G55" i="45"/>
  <c r="B55" i="51" s="1"/>
  <c r="F56" i="45"/>
  <c r="G56" i="45"/>
  <c r="G55" i="5"/>
  <c r="G56" i="5"/>
  <c r="G58" i="5"/>
  <c r="G59" i="5"/>
  <c r="F55" i="5"/>
  <c r="D55" i="5"/>
  <c r="D56" i="5"/>
  <c r="D58" i="5"/>
  <c r="D59" i="5"/>
  <c r="G56" i="64"/>
  <c r="G57" i="64"/>
  <c r="D56" i="64"/>
  <c r="E56" i="64"/>
  <c r="D57" i="64"/>
  <c r="E57" i="64"/>
  <c r="D59" i="64"/>
  <c r="E59" i="64"/>
  <c r="G50" i="47"/>
  <c r="G51" i="47"/>
  <c r="G52" i="47"/>
  <c r="G53" i="47"/>
  <c r="G54" i="47"/>
  <c r="G55" i="47"/>
  <c r="G56" i="47"/>
  <c r="G58" i="47"/>
  <c r="G59" i="47"/>
  <c r="F50" i="47"/>
  <c r="F51" i="47"/>
  <c r="F52" i="47"/>
  <c r="F53" i="47"/>
  <c r="F54" i="47"/>
  <c r="F55" i="47"/>
  <c r="F56" i="47"/>
  <c r="F58" i="47"/>
  <c r="F59" i="47"/>
  <c r="D58" i="47"/>
  <c r="E58" i="47"/>
  <c r="G53" i="46"/>
  <c r="G54" i="46"/>
  <c r="G55" i="46"/>
  <c r="G57" i="46"/>
  <c r="G58" i="46"/>
  <c r="G59" i="46"/>
  <c r="F53" i="46"/>
  <c r="F54" i="46"/>
  <c r="F55" i="46"/>
  <c r="F57" i="46"/>
  <c r="F58" i="46"/>
  <c r="F59" i="46"/>
  <c r="D53" i="46"/>
  <c r="E53" i="46"/>
  <c r="D54" i="46"/>
  <c r="E54" i="46"/>
  <c r="D55" i="46"/>
  <c r="E55" i="46"/>
  <c r="G57" i="33"/>
  <c r="G58" i="33"/>
  <c r="G59" i="33"/>
  <c r="F57" i="33"/>
  <c r="F58" i="33"/>
  <c r="F59" i="33"/>
  <c r="D59" i="33"/>
  <c r="E59" i="33"/>
  <c r="B60" i="55"/>
  <c r="B61" i="55"/>
  <c r="B62" i="55"/>
  <c r="B63" i="55"/>
  <c r="B64" i="55"/>
  <c r="G57" i="45"/>
  <c r="G58" i="45"/>
  <c r="G59" i="45"/>
  <c r="F57" i="45"/>
  <c r="F58" i="45"/>
  <c r="F59" i="45"/>
  <c r="JY48" i="69" l="1"/>
  <c r="JW62" i="69"/>
  <c r="EV62" i="69"/>
  <c r="EZ62" i="69"/>
  <c r="FD62" i="69"/>
  <c r="FI61" i="69"/>
  <c r="DS48" i="69"/>
  <c r="DS50" i="69"/>
  <c r="AM49" i="69"/>
  <c r="IN61" i="69"/>
  <c r="LL61" i="69"/>
  <c r="DT61" i="69"/>
  <c r="IC62" i="69"/>
  <c r="IG62" i="69"/>
  <c r="IK62" i="69"/>
  <c r="FH6" i="68"/>
  <c r="JY6" i="68"/>
  <c r="LK6" i="68"/>
  <c r="CC7" i="68"/>
  <c r="IM7" i="68"/>
  <c r="FH8" i="68"/>
  <c r="JY8" i="68"/>
  <c r="LK8" i="68"/>
  <c r="CC9" i="68"/>
  <c r="IM9" i="68"/>
  <c r="FH10" i="68"/>
  <c r="JY10" i="68"/>
  <c r="LK10" i="68"/>
  <c r="CC11" i="68"/>
  <c r="IM11" i="68"/>
  <c r="FH12" i="68"/>
  <c r="JY12" i="68"/>
  <c r="LK12" i="68"/>
  <c r="CC13" i="68"/>
  <c r="IM13" i="68"/>
  <c r="FH14" i="68"/>
  <c r="JY14" i="68"/>
  <c r="LK14" i="68"/>
  <c r="CC15" i="68"/>
  <c r="IM15" i="68"/>
  <c r="FH16" i="68"/>
  <c r="JY16" i="68"/>
  <c r="LK16" i="68"/>
  <c r="CC17" i="68"/>
  <c r="IM17" i="68"/>
  <c r="FH18" i="68"/>
  <c r="JY18" i="68"/>
  <c r="LK18" i="68"/>
  <c r="CC19" i="68"/>
  <c r="IM19" i="68"/>
  <c r="FH20" i="68"/>
  <c r="JY20" i="68"/>
  <c r="LK20" i="68"/>
  <c r="CC21" i="68"/>
  <c r="IM21" i="68"/>
  <c r="FH22" i="68"/>
  <c r="JY22" i="68"/>
  <c r="LK22" i="68"/>
  <c r="CC23" i="68"/>
  <c r="IM23" i="68"/>
  <c r="FH24" i="68"/>
  <c r="JY24" i="68"/>
  <c r="LK24" i="68"/>
  <c r="CC25" i="68"/>
  <c r="IN63" i="51"/>
  <c r="AD65" i="68"/>
  <c r="AD66" i="68" s="1"/>
  <c r="AD68" i="68" s="1"/>
  <c r="AH65" i="68"/>
  <c r="AH66" i="68" s="1"/>
  <c r="AH68" i="68" s="1"/>
  <c r="AL65" i="68"/>
  <c r="AL66" i="68" s="1"/>
  <c r="AL68" i="68" s="1"/>
  <c r="BS63" i="68"/>
  <c r="BW63" i="68"/>
  <c r="CA63" i="68"/>
  <c r="DH65" i="68"/>
  <c r="DH66" i="68" s="1"/>
  <c r="DH68" i="68" s="1"/>
  <c r="DL65" i="68"/>
  <c r="DL66" i="68" s="1"/>
  <c r="DL68" i="68" s="1"/>
  <c r="DP65" i="68"/>
  <c r="DP66" i="68" s="1"/>
  <c r="DP68" i="68" s="1"/>
  <c r="EV63" i="68"/>
  <c r="EZ63" i="68"/>
  <c r="FD63" i="68"/>
  <c r="FI61" i="68"/>
  <c r="GO63" i="68"/>
  <c r="GS63" i="68"/>
  <c r="GW63" i="68"/>
  <c r="IC63" i="68"/>
  <c r="IG63" i="68"/>
  <c r="IK63" i="68"/>
  <c r="LA63" i="68"/>
  <c r="LE63" i="68"/>
  <c r="LI63" i="68"/>
  <c r="CC6" i="68"/>
  <c r="IM6" i="68"/>
  <c r="FH7" i="68"/>
  <c r="JY7" i="68"/>
  <c r="LK7" i="68"/>
  <c r="CC8" i="68"/>
  <c r="IM8" i="68"/>
  <c r="FH9" i="68"/>
  <c r="JY9" i="68"/>
  <c r="LK9" i="68"/>
  <c r="CC10" i="68"/>
  <c r="IM10" i="68"/>
  <c r="FH11" i="68"/>
  <c r="JY11" i="68"/>
  <c r="LK11" i="68"/>
  <c r="CC12" i="68"/>
  <c r="IM12" i="68"/>
  <c r="FH13" i="68"/>
  <c r="JY13" i="68"/>
  <c r="LK13" i="68"/>
  <c r="CC14" i="68"/>
  <c r="IM14" i="68"/>
  <c r="FH15" i="68"/>
  <c r="JY15" i="68"/>
  <c r="LK15" i="68"/>
  <c r="CC16" i="68"/>
  <c r="IM16" i="68"/>
  <c r="FH17" i="68"/>
  <c r="JY17" i="68"/>
  <c r="LK17" i="68"/>
  <c r="CC18" i="68"/>
  <c r="IM18" i="68"/>
  <c r="FH19" i="68"/>
  <c r="JY19" i="68"/>
  <c r="LK19" i="68"/>
  <c r="CC20" i="68"/>
  <c r="IM20" i="68"/>
  <c r="FH21" i="68"/>
  <c r="JY21" i="68"/>
  <c r="LK21" i="68"/>
  <c r="CC22" i="68"/>
  <c r="IM22" i="68"/>
  <c r="FH23" i="68"/>
  <c r="JY23" i="68"/>
  <c r="LK23" i="68"/>
  <c r="CC24" i="68"/>
  <c r="IM24" i="68"/>
  <c r="FH25" i="68"/>
  <c r="JY25" i="68"/>
  <c r="LK25" i="68"/>
  <c r="CC26" i="68"/>
  <c r="IM26" i="68"/>
  <c r="FH27" i="68"/>
  <c r="JY27" i="68"/>
  <c r="LK27" i="68"/>
  <c r="CC28" i="68"/>
  <c r="IM28" i="68"/>
  <c r="FH29" i="68"/>
  <c r="JY29" i="68"/>
  <c r="LK29" i="68"/>
  <c r="CC30" i="68"/>
  <c r="IM30" i="68"/>
  <c r="FH31" i="68"/>
  <c r="JY31" i="68"/>
  <c r="LK31" i="68"/>
  <c r="CC32" i="68"/>
  <c r="IM32" i="68"/>
  <c r="FH33" i="68"/>
  <c r="JY33" i="68"/>
  <c r="LK33" i="68"/>
  <c r="CC34" i="68"/>
  <c r="IM34" i="68"/>
  <c r="FH35" i="68"/>
  <c r="JY35" i="68"/>
  <c r="LK35" i="68"/>
  <c r="CC36" i="68"/>
  <c r="IM36" i="68"/>
  <c r="FH37" i="68"/>
  <c r="JY37" i="68"/>
  <c r="LK37" i="68"/>
  <c r="CC38" i="68"/>
  <c r="IM38" i="68"/>
  <c r="FH39" i="68"/>
  <c r="JY39" i="68"/>
  <c r="LK39" i="68"/>
  <c r="CC40" i="68"/>
  <c r="IM40" i="68"/>
  <c r="FH41" i="68"/>
  <c r="JY41" i="68"/>
  <c r="LK41" i="68"/>
  <c r="CC42" i="68"/>
  <c r="CJ2" i="68"/>
  <c r="AN61" i="68"/>
  <c r="GY61" i="68"/>
  <c r="DS6" i="68"/>
  <c r="AM7" i="68"/>
  <c r="GX7" i="68"/>
  <c r="DS8" i="68"/>
  <c r="AM9" i="68"/>
  <c r="GX9" i="68"/>
  <c r="DS10" i="68"/>
  <c r="AM11" i="68"/>
  <c r="GX11" i="68"/>
  <c r="DS12" i="68"/>
  <c r="AM13" i="68"/>
  <c r="GX13" i="68"/>
  <c r="DS14" i="68"/>
  <c r="AM15" i="68"/>
  <c r="GX15" i="68"/>
  <c r="DS16" i="68"/>
  <c r="AM17" i="68"/>
  <c r="GX17" i="68"/>
  <c r="DS18" i="68"/>
  <c r="AM19" i="68"/>
  <c r="GX19" i="68"/>
  <c r="DS20" i="68"/>
  <c r="AM21" i="68"/>
  <c r="GX21" i="68"/>
  <c r="DS22" i="68"/>
  <c r="AM23" i="68"/>
  <c r="GX23" i="68"/>
  <c r="DS24" i="68"/>
  <c r="AM25" i="68"/>
  <c r="GX25" i="68"/>
  <c r="DS26" i="68"/>
  <c r="AM27" i="68"/>
  <c r="GX27" i="68"/>
  <c r="DS28" i="68"/>
  <c r="AM29" i="68"/>
  <c r="GX29" i="68"/>
  <c r="DS30" i="68"/>
  <c r="AM31" i="68"/>
  <c r="GX31" i="68"/>
  <c r="DS32" i="68"/>
  <c r="AM33" i="68"/>
  <c r="GX33" i="68"/>
  <c r="DS34" i="68"/>
  <c r="AM35" i="68"/>
  <c r="GX35" i="68"/>
  <c r="DS36" i="68"/>
  <c r="AM37" i="68"/>
  <c r="GX37" i="68"/>
  <c r="DS38" i="68"/>
  <c r="AM39" i="68"/>
  <c r="GX39" i="68"/>
  <c r="DS40" i="68"/>
  <c r="AM41" i="68"/>
  <c r="GX41" i="68"/>
  <c r="DS42" i="68"/>
  <c r="AM43" i="68"/>
  <c r="GX43" i="68"/>
  <c r="IM25" i="68"/>
  <c r="FH26" i="68"/>
  <c r="JY26" i="68"/>
  <c r="LK26" i="68"/>
  <c r="CC27" i="68"/>
  <c r="IM27" i="68"/>
  <c r="FH28" i="68"/>
  <c r="JY28" i="68"/>
  <c r="LK28" i="68"/>
  <c r="CC29" i="68"/>
  <c r="IM29" i="68"/>
  <c r="FH30" i="68"/>
  <c r="JY30" i="68"/>
  <c r="LK30" i="68"/>
  <c r="CC31" i="68"/>
  <c r="IM31" i="68"/>
  <c r="FH32" i="68"/>
  <c r="JY32" i="68"/>
  <c r="LK32" i="68"/>
  <c r="CC33" i="68"/>
  <c r="IM33" i="68"/>
  <c r="FH34" i="68"/>
  <c r="JY34" i="68"/>
  <c r="LK34" i="68"/>
  <c r="CC35" i="68"/>
  <c r="IM35" i="68"/>
  <c r="FH36" i="68"/>
  <c r="JY36" i="68"/>
  <c r="LK36" i="68"/>
  <c r="CC37" i="68"/>
  <c r="IM37" i="68"/>
  <c r="FH38" i="68"/>
  <c r="JY38" i="68"/>
  <c r="LK38" i="68"/>
  <c r="CC39" i="68"/>
  <c r="IM39" i="68"/>
  <c r="FH40" i="68"/>
  <c r="JY40" i="68"/>
  <c r="LK40" i="68"/>
  <c r="CC41" i="68"/>
  <c r="IM41" i="68"/>
  <c r="FH42" i="68"/>
  <c r="JY42" i="68"/>
  <c r="LK42" i="68"/>
  <c r="CC43" i="68"/>
  <c r="IM43" i="68"/>
  <c r="FH44" i="68"/>
  <c r="JY44" i="68"/>
  <c r="LK44" i="68"/>
  <c r="CC45" i="68"/>
  <c r="IM45" i="68"/>
  <c r="FH46" i="68"/>
  <c r="JY46" i="68"/>
  <c r="LK46" i="68"/>
  <c r="CC47" i="68"/>
  <c r="IM47" i="68"/>
  <c r="FH48" i="68"/>
  <c r="JY48" i="68"/>
  <c r="LK48" i="68"/>
  <c r="CC49" i="68"/>
  <c r="IM49" i="68"/>
  <c r="FH50" i="68"/>
  <c r="AM51" i="68"/>
  <c r="GX51" i="68"/>
  <c r="DS52" i="68"/>
  <c r="AM53" i="68"/>
  <c r="GX53" i="68"/>
  <c r="DS54" i="68"/>
  <c r="AM55" i="68"/>
  <c r="GX55" i="68"/>
  <c r="DS56" i="68"/>
  <c r="JY56" i="68"/>
  <c r="LK56" i="68"/>
  <c r="AM57" i="68"/>
  <c r="GX57" i="68"/>
  <c r="DS58" i="68"/>
  <c r="IM58" i="68"/>
  <c r="DS59" i="68"/>
  <c r="IM59" i="68"/>
  <c r="CC6" i="69"/>
  <c r="IM6" i="69"/>
  <c r="FH7" i="69"/>
  <c r="CC8" i="69"/>
  <c r="IM8" i="69"/>
  <c r="IM42" i="68"/>
  <c r="FH43" i="68"/>
  <c r="JY43" i="68"/>
  <c r="LK43" i="68"/>
  <c r="CC44" i="68"/>
  <c r="IM44" i="68"/>
  <c r="FH45" i="68"/>
  <c r="CC46" i="68"/>
  <c r="IM46" i="68"/>
  <c r="FH47" i="68"/>
  <c r="CC48" i="68"/>
  <c r="IM48" i="68"/>
  <c r="FH49" i="68"/>
  <c r="CC50" i="68"/>
  <c r="IM50" i="68"/>
  <c r="DS51" i="68"/>
  <c r="AM52" i="68"/>
  <c r="GX52" i="68"/>
  <c r="DS53" i="68"/>
  <c r="AM54" i="68"/>
  <c r="GX54" i="68"/>
  <c r="DS55" i="68"/>
  <c r="JY55" i="68"/>
  <c r="LK55" i="68"/>
  <c r="AM56" i="68"/>
  <c r="GX56" i="68"/>
  <c r="DS57" i="68"/>
  <c r="JY57" i="68"/>
  <c r="LK57" i="68"/>
  <c r="AM58" i="68"/>
  <c r="GX58" i="68"/>
  <c r="JY58" i="68"/>
  <c r="LK58" i="68"/>
  <c r="AM59" i="68"/>
  <c r="GX59" i="68"/>
  <c r="JY59" i="68"/>
  <c r="LK59" i="68"/>
  <c r="AN63" i="68"/>
  <c r="CD63" i="68"/>
  <c r="FI63" i="68"/>
  <c r="GY63" i="68"/>
  <c r="IN63" i="68"/>
  <c r="BQ62" i="69"/>
  <c r="BU62" i="69"/>
  <c r="BY62" i="69"/>
  <c r="CD61" i="69"/>
  <c r="EX62" i="69"/>
  <c r="FB62" i="69"/>
  <c r="FF62" i="69"/>
  <c r="IA62" i="69"/>
  <c r="IE62" i="69"/>
  <c r="II62" i="69"/>
  <c r="JQ62" i="69"/>
  <c r="JU62" i="69"/>
  <c r="JZ61" i="69"/>
  <c r="FH6" i="69"/>
  <c r="CC7" i="69"/>
  <c r="IM7" i="69"/>
  <c r="FH8" i="69"/>
  <c r="CC9" i="69"/>
  <c r="IM9" i="69"/>
  <c r="FH10" i="69"/>
  <c r="CC11" i="69"/>
  <c r="IM11" i="69"/>
  <c r="FH12" i="69"/>
  <c r="CC13" i="69"/>
  <c r="IM13" i="69"/>
  <c r="FH14" i="69"/>
  <c r="CC15" i="69"/>
  <c r="IM15" i="69"/>
  <c r="FH16" i="69"/>
  <c r="CC17" i="69"/>
  <c r="IM17" i="69"/>
  <c r="FH18" i="69"/>
  <c r="CC19" i="69"/>
  <c r="IM19" i="69"/>
  <c r="FH20" i="69"/>
  <c r="CC21" i="69"/>
  <c r="IM21" i="69"/>
  <c r="FH22" i="69"/>
  <c r="CC23" i="69"/>
  <c r="IM23" i="69"/>
  <c r="FH24" i="69"/>
  <c r="DS44" i="68"/>
  <c r="AM45" i="68"/>
  <c r="GX45" i="68"/>
  <c r="DS46" i="68"/>
  <c r="AM47" i="68"/>
  <c r="GX47" i="68"/>
  <c r="DS48" i="68"/>
  <c r="AM49" i="68"/>
  <c r="GX49" i="68"/>
  <c r="DS50" i="68"/>
  <c r="FH51" i="68"/>
  <c r="JY51" i="68"/>
  <c r="LK51" i="68"/>
  <c r="CC52" i="68"/>
  <c r="IM52" i="68"/>
  <c r="FH53" i="68"/>
  <c r="JY53" i="68"/>
  <c r="LK53" i="68"/>
  <c r="CC54" i="68"/>
  <c r="IM54" i="68"/>
  <c r="FH55" i="68"/>
  <c r="CC56" i="68"/>
  <c r="IM56" i="68"/>
  <c r="FH57" i="68"/>
  <c r="CC58" i="68"/>
  <c r="CC59" i="68"/>
  <c r="GV62" i="69"/>
  <c r="AM6" i="69"/>
  <c r="GX6" i="69"/>
  <c r="DS7" i="69"/>
  <c r="JY7" i="69"/>
  <c r="LK7" i="69"/>
  <c r="AM8" i="69"/>
  <c r="GX8" i="69"/>
  <c r="DS9" i="69"/>
  <c r="JY9" i="69"/>
  <c r="LK9" i="69"/>
  <c r="AM10" i="69"/>
  <c r="GX10" i="69"/>
  <c r="DS11" i="69"/>
  <c r="JY11" i="69"/>
  <c r="LK11" i="69"/>
  <c r="AM12" i="69"/>
  <c r="GX12" i="69"/>
  <c r="DS13" i="69"/>
  <c r="JY13" i="69"/>
  <c r="LK13" i="69"/>
  <c r="AM14" i="69"/>
  <c r="GX14" i="69"/>
  <c r="DS15" i="69"/>
  <c r="JY15" i="69"/>
  <c r="LK15" i="69"/>
  <c r="AM16" i="69"/>
  <c r="GX16" i="69"/>
  <c r="DS17" i="69"/>
  <c r="JY17" i="69"/>
  <c r="LK17" i="69"/>
  <c r="AM18" i="69"/>
  <c r="GX18" i="69"/>
  <c r="DS19" i="69"/>
  <c r="JY19" i="69"/>
  <c r="LK19" i="69"/>
  <c r="AM20" i="69"/>
  <c r="FH9" i="69"/>
  <c r="CC10" i="69"/>
  <c r="IM10" i="69"/>
  <c r="FH11" i="69"/>
  <c r="CC12" i="69"/>
  <c r="IM12" i="69"/>
  <c r="FH13" i="69"/>
  <c r="CC14" i="69"/>
  <c r="IM14" i="69"/>
  <c r="FH15" i="69"/>
  <c r="CC16" i="69"/>
  <c r="IM16" i="69"/>
  <c r="FH17" i="69"/>
  <c r="CC18" i="69"/>
  <c r="IM18" i="69"/>
  <c r="CC25" i="69"/>
  <c r="IM25" i="69"/>
  <c r="FH26" i="69"/>
  <c r="CC27" i="69"/>
  <c r="IM27" i="69"/>
  <c r="FH28" i="69"/>
  <c r="CC29" i="69"/>
  <c r="IM29" i="69"/>
  <c r="FH30" i="69"/>
  <c r="CC31" i="69"/>
  <c r="IM31" i="69"/>
  <c r="FH32" i="69"/>
  <c r="CC33" i="69"/>
  <c r="IM33" i="69"/>
  <c r="FH34" i="69"/>
  <c r="CC35" i="69"/>
  <c r="IM35" i="69"/>
  <c r="FH36" i="69"/>
  <c r="CC37" i="69"/>
  <c r="IM37" i="69"/>
  <c r="FH38" i="69"/>
  <c r="CC39" i="69"/>
  <c r="IM39" i="69"/>
  <c r="FH40" i="69"/>
  <c r="CC41" i="69"/>
  <c r="IM41" i="69"/>
  <c r="FH42" i="69"/>
  <c r="CC43" i="69"/>
  <c r="IM43" i="69"/>
  <c r="FH44" i="69"/>
  <c r="CC45" i="69"/>
  <c r="IM45" i="69"/>
  <c r="FH46" i="69"/>
  <c r="CC47" i="69"/>
  <c r="IM47" i="69"/>
  <c r="FH48" i="69"/>
  <c r="CC49" i="69"/>
  <c r="IM49" i="69"/>
  <c r="FH50" i="69"/>
  <c r="JY50" i="69"/>
  <c r="LK50" i="69"/>
  <c r="AM51" i="69"/>
  <c r="GX51" i="69"/>
  <c r="DS52" i="69"/>
  <c r="JY52" i="69"/>
  <c r="LK52" i="69"/>
  <c r="AM53" i="69"/>
  <c r="GX53" i="69"/>
  <c r="DS54" i="69"/>
  <c r="JY54" i="69"/>
  <c r="LK54" i="69"/>
  <c r="AM55" i="69"/>
  <c r="GX55" i="69"/>
  <c r="DS56" i="69"/>
  <c r="AM57" i="69"/>
  <c r="GX57" i="69"/>
  <c r="DS58" i="69"/>
  <c r="IM58" i="69"/>
  <c r="DS59" i="69"/>
  <c r="IM59" i="69"/>
  <c r="GX20" i="69"/>
  <c r="DS21" i="69"/>
  <c r="JY21" i="69"/>
  <c r="LK21" i="69"/>
  <c r="AM22" i="69"/>
  <c r="GX22" i="69"/>
  <c r="DS23" i="69"/>
  <c r="JY23" i="69"/>
  <c r="LK23" i="69"/>
  <c r="AM24" i="69"/>
  <c r="GX24" i="69"/>
  <c r="DS25" i="69"/>
  <c r="JY25" i="69"/>
  <c r="LK25" i="69"/>
  <c r="AM26" i="69"/>
  <c r="GX26" i="69"/>
  <c r="DS27" i="69"/>
  <c r="JY27" i="69"/>
  <c r="LK27" i="69"/>
  <c r="AM28" i="69"/>
  <c r="GX28" i="69"/>
  <c r="DS29" i="69"/>
  <c r="JY29" i="69"/>
  <c r="LK29" i="69"/>
  <c r="AM30" i="69"/>
  <c r="GX30" i="69"/>
  <c r="DS31" i="69"/>
  <c r="JY31" i="69"/>
  <c r="LK31" i="69"/>
  <c r="AM32" i="69"/>
  <c r="GX32" i="69"/>
  <c r="DS33" i="69"/>
  <c r="JY33" i="69"/>
  <c r="LK33" i="69"/>
  <c r="AM34" i="69"/>
  <c r="GX34" i="69"/>
  <c r="DS35" i="69"/>
  <c r="JY35" i="69"/>
  <c r="LK35" i="69"/>
  <c r="AM36" i="69"/>
  <c r="GX36" i="69"/>
  <c r="DS37" i="69"/>
  <c r="JY37" i="69"/>
  <c r="LK37" i="69"/>
  <c r="AM38" i="69"/>
  <c r="GX38" i="69"/>
  <c r="DS39" i="69"/>
  <c r="JY39" i="69"/>
  <c r="LK39" i="69"/>
  <c r="AM40" i="69"/>
  <c r="GX40" i="69"/>
  <c r="DS41" i="69"/>
  <c r="JY41" i="69"/>
  <c r="LK41" i="69"/>
  <c r="AM42" i="69"/>
  <c r="GX42" i="69"/>
  <c r="DS43" i="69"/>
  <c r="JY43" i="69"/>
  <c r="LK43" i="69"/>
  <c r="AM44" i="69"/>
  <c r="GX44" i="69"/>
  <c r="DS45" i="69"/>
  <c r="AM46" i="69"/>
  <c r="GX46" i="69"/>
  <c r="DS47" i="69"/>
  <c r="AM48" i="69"/>
  <c r="GX48" i="69"/>
  <c r="DS49" i="69"/>
  <c r="AM50" i="69"/>
  <c r="GX50" i="69"/>
  <c r="CC51" i="69"/>
  <c r="IM51" i="69"/>
  <c r="FH52" i="69"/>
  <c r="CC53" i="69"/>
  <c r="IM53" i="69"/>
  <c r="FH54" i="69"/>
  <c r="CC55" i="69"/>
  <c r="IM55" i="69"/>
  <c r="FH56" i="69"/>
  <c r="JY56" i="69"/>
  <c r="LK56" i="69"/>
  <c r="CC57" i="69"/>
  <c r="IM57" i="69"/>
  <c r="FH58" i="69"/>
  <c r="FH59" i="69"/>
  <c r="FH19" i="69"/>
  <c r="CC20" i="69"/>
  <c r="IM20" i="69"/>
  <c r="FH21" i="69"/>
  <c r="CC22" i="69"/>
  <c r="IM22" i="69"/>
  <c r="FH23" i="69"/>
  <c r="CC24" i="69"/>
  <c r="IM24" i="69"/>
  <c r="FH25" i="69"/>
  <c r="CC26" i="69"/>
  <c r="IM26" i="69"/>
  <c r="FH27" i="69"/>
  <c r="CC28" i="69"/>
  <c r="IM28" i="69"/>
  <c r="FH29" i="69"/>
  <c r="CC30" i="69"/>
  <c r="IM30" i="69"/>
  <c r="FH31" i="69"/>
  <c r="CC32" i="69"/>
  <c r="IM32" i="69"/>
  <c r="FH33" i="69"/>
  <c r="CC34" i="69"/>
  <c r="IM34" i="69"/>
  <c r="FH35" i="69"/>
  <c r="CC36" i="69"/>
  <c r="IM36" i="69"/>
  <c r="FH37" i="69"/>
  <c r="CC38" i="69"/>
  <c r="IM38" i="69"/>
  <c r="FH39" i="69"/>
  <c r="CC40" i="69"/>
  <c r="IM40" i="69"/>
  <c r="FH41" i="69"/>
  <c r="CC42" i="69"/>
  <c r="IM42" i="69"/>
  <c r="FH43" i="69"/>
  <c r="CC44" i="69"/>
  <c r="IM44" i="69"/>
  <c r="FH45" i="69"/>
  <c r="JY45" i="69"/>
  <c r="LK45" i="69"/>
  <c r="CC46" i="69"/>
  <c r="IM46" i="69"/>
  <c r="FH47" i="69"/>
  <c r="JY47" i="69"/>
  <c r="LK47" i="69"/>
  <c r="CC48" i="69"/>
  <c r="IM48" i="69"/>
  <c r="FH49" i="69"/>
  <c r="JY49" i="69"/>
  <c r="LK49" i="69"/>
  <c r="CC50" i="69"/>
  <c r="IM50" i="69"/>
  <c r="DS51" i="69"/>
  <c r="JY51" i="69"/>
  <c r="LK51" i="69"/>
  <c r="AM52" i="69"/>
  <c r="GX52" i="69"/>
  <c r="DS53" i="69"/>
  <c r="JY53" i="69"/>
  <c r="LK53" i="69"/>
  <c r="AM54" i="69"/>
  <c r="GX54" i="69"/>
  <c r="DS55" i="69"/>
  <c r="AM56" i="69"/>
  <c r="GX56" i="69"/>
  <c r="DS57" i="69"/>
  <c r="AM58" i="69"/>
  <c r="GX58" i="69"/>
  <c r="AM59" i="69"/>
  <c r="GX59" i="69"/>
  <c r="JY59" i="69"/>
  <c r="LK59" i="69"/>
  <c r="AN63" i="69"/>
  <c r="DT63" i="69"/>
  <c r="FI63" i="69"/>
  <c r="GY63" i="69"/>
  <c r="IN63" i="69"/>
  <c r="JZ63" i="69"/>
  <c r="LK58" i="51"/>
  <c r="LK56" i="51"/>
  <c r="LK54" i="51"/>
  <c r="LK52" i="51"/>
  <c r="LK50" i="51"/>
  <c r="LK48" i="51"/>
  <c r="LK46" i="51"/>
  <c r="LK44" i="51"/>
  <c r="LK42" i="51"/>
  <c r="LK40" i="51"/>
  <c r="LK38" i="51"/>
  <c r="LK36" i="51"/>
  <c r="LK34" i="51"/>
  <c r="LK32" i="51"/>
  <c r="LK30" i="51"/>
  <c r="LK28" i="51"/>
  <c r="LK26" i="51"/>
  <c r="LK24" i="51"/>
  <c r="LK22" i="51"/>
  <c r="LK20" i="51"/>
  <c r="LK18" i="51"/>
  <c r="LK16" i="51"/>
  <c r="LK14" i="51"/>
  <c r="LK12" i="51"/>
  <c r="LK10" i="51"/>
  <c r="LK8" i="51"/>
  <c r="LK6" i="51"/>
  <c r="LK59" i="51"/>
  <c r="LK57" i="51"/>
  <c r="LK55" i="51"/>
  <c r="LK53" i="51"/>
  <c r="LK51" i="51"/>
  <c r="LK49" i="51"/>
  <c r="LK47" i="51"/>
  <c r="LK45" i="51"/>
  <c r="LK43" i="51"/>
  <c r="LK41" i="51"/>
  <c r="LK39" i="51"/>
  <c r="LK37" i="51"/>
  <c r="LK35" i="51"/>
  <c r="LK33" i="51"/>
  <c r="LK31" i="51"/>
  <c r="LK29" i="51"/>
  <c r="LK27" i="51"/>
  <c r="LK25" i="51"/>
  <c r="LK23" i="51"/>
  <c r="LK21" i="51"/>
  <c r="LK19" i="51"/>
  <c r="LK17" i="51"/>
  <c r="LK15" i="51"/>
  <c r="LK13" i="51"/>
  <c r="LK11" i="51"/>
  <c r="LK9" i="51"/>
  <c r="LK7" i="51"/>
  <c r="JZ63" i="51"/>
  <c r="B59" i="69"/>
  <c r="B59" i="68"/>
  <c r="B57" i="69"/>
  <c r="B57" i="68"/>
  <c r="B58" i="69"/>
  <c r="B58" i="68"/>
  <c r="HB57" i="69"/>
  <c r="HB57" i="68"/>
  <c r="HB57" i="51"/>
  <c r="KC58" i="69"/>
  <c r="KC58" i="68"/>
  <c r="KC56" i="69"/>
  <c r="KC56" i="68"/>
  <c r="CH5" i="69"/>
  <c r="CH5" i="68"/>
  <c r="DW39" i="68"/>
  <c r="DW38" i="51"/>
  <c r="DW38" i="68"/>
  <c r="DW37" i="68"/>
  <c r="DW36" i="51"/>
  <c r="DW36" i="68"/>
  <c r="DW35" i="68"/>
  <c r="DW34" i="51"/>
  <c r="DW34" i="68"/>
  <c r="DW33" i="68"/>
  <c r="DW32" i="51"/>
  <c r="DW32" i="68"/>
  <c r="DW31" i="68"/>
  <c r="DW30" i="51"/>
  <c r="DW30" i="68"/>
  <c r="DW26" i="51"/>
  <c r="DW26" i="68"/>
  <c r="DW22" i="51"/>
  <c r="DW22" i="68"/>
  <c r="DW18" i="51"/>
  <c r="DW18" i="68"/>
  <c r="DW14" i="51"/>
  <c r="DW14" i="68"/>
  <c r="DW10" i="51"/>
  <c r="DW10" i="68"/>
  <c r="DW6" i="51"/>
  <c r="DW6" i="68"/>
  <c r="DW5" i="68"/>
  <c r="DW7" i="68"/>
  <c r="DW27" i="68"/>
  <c r="DW23" i="68"/>
  <c r="DW19" i="68"/>
  <c r="DW15" i="68"/>
  <c r="DW11" i="68"/>
  <c r="DW43" i="68"/>
  <c r="DW42" i="51"/>
  <c r="DW42" i="68"/>
  <c r="DW41" i="68"/>
  <c r="DW40" i="51"/>
  <c r="DW40" i="68"/>
  <c r="DW50" i="69"/>
  <c r="DW50" i="68"/>
  <c r="DW50" i="51"/>
  <c r="DW49" i="69"/>
  <c r="DW49" i="68"/>
  <c r="DW48" i="69"/>
  <c r="DW48" i="68"/>
  <c r="DW48" i="51"/>
  <c r="DW47" i="68"/>
  <c r="DW46" i="68"/>
  <c r="DW46" i="51"/>
  <c r="DW45" i="68"/>
  <c r="DW44" i="51"/>
  <c r="DW44" i="68"/>
  <c r="FM44" i="69"/>
  <c r="FM44" i="51"/>
  <c r="FM44" i="68"/>
  <c r="FM43" i="69"/>
  <c r="FM43" i="68"/>
  <c r="FM42" i="69"/>
  <c r="FM42" i="51"/>
  <c r="FM42" i="68"/>
  <c r="HB55" i="69"/>
  <c r="HB55" i="68"/>
  <c r="HB55" i="51"/>
  <c r="HB54" i="69"/>
  <c r="HB54" i="68"/>
  <c r="HB53" i="69"/>
  <c r="HB53" i="51"/>
  <c r="HB53" i="68"/>
  <c r="HB52" i="69"/>
  <c r="HB52" i="68"/>
  <c r="HB51" i="69"/>
  <c r="HB51" i="51"/>
  <c r="HB51" i="68"/>
  <c r="HB50" i="69"/>
  <c r="HB50" i="68"/>
  <c r="HB49" i="69"/>
  <c r="HB49" i="68"/>
  <c r="HB49" i="51"/>
  <c r="HB48" i="69"/>
  <c r="HB48" i="68"/>
  <c r="HB47" i="69"/>
  <c r="HB47" i="68"/>
  <c r="HB47" i="51"/>
  <c r="HB46" i="69"/>
  <c r="HB46" i="68"/>
  <c r="HB45" i="69"/>
  <c r="HB45" i="68"/>
  <c r="HB45" i="51"/>
  <c r="HB44" i="69"/>
  <c r="HB44" i="68"/>
  <c r="HB43" i="69"/>
  <c r="HB43" i="51"/>
  <c r="HB43" i="68"/>
  <c r="HB42" i="69"/>
  <c r="HB42" i="68"/>
  <c r="HB41" i="69"/>
  <c r="HB41" i="51"/>
  <c r="HB41" i="68"/>
  <c r="HB40" i="69"/>
  <c r="HB40" i="68"/>
  <c r="HB39" i="69"/>
  <c r="HB39" i="51"/>
  <c r="HB39" i="68"/>
  <c r="HB38" i="69"/>
  <c r="HB38" i="68"/>
  <c r="HB37" i="69"/>
  <c r="HB37" i="51"/>
  <c r="HB37" i="68"/>
  <c r="HB36" i="69"/>
  <c r="HB36" i="68"/>
  <c r="HB35" i="69"/>
  <c r="HB35" i="51"/>
  <c r="HB35" i="68"/>
  <c r="HB34" i="69"/>
  <c r="HB34" i="68"/>
  <c r="HB33" i="69"/>
  <c r="HB33" i="51"/>
  <c r="HB33" i="68"/>
  <c r="HB32" i="69"/>
  <c r="HB32" i="68"/>
  <c r="HB31" i="69"/>
  <c r="HB31" i="51"/>
  <c r="HB31" i="68"/>
  <c r="HB30" i="69"/>
  <c r="HB30" i="68"/>
  <c r="HB29" i="69"/>
  <c r="HB29" i="51"/>
  <c r="HB29" i="68"/>
  <c r="HB28" i="69"/>
  <c r="HB28" i="68"/>
  <c r="HB27" i="69"/>
  <c r="HB27" i="51"/>
  <c r="HB27" i="68"/>
  <c r="HB26" i="69"/>
  <c r="HB26" i="68"/>
  <c r="HB25" i="69"/>
  <c r="HB25" i="51"/>
  <c r="HB25" i="68"/>
  <c r="HB24" i="69"/>
  <c r="HB24" i="68"/>
  <c r="HB23" i="69"/>
  <c r="HB23" i="51"/>
  <c r="HB23" i="68"/>
  <c r="HB22" i="69"/>
  <c r="HB22" i="68"/>
  <c r="HB21" i="69"/>
  <c r="HB21" i="51"/>
  <c r="HB21" i="68"/>
  <c r="HB20" i="69"/>
  <c r="HB20" i="68"/>
  <c r="HB19" i="69"/>
  <c r="HB19" i="68"/>
  <c r="HB18" i="69"/>
  <c r="HB18" i="68"/>
  <c r="HB17" i="69"/>
  <c r="HB17" i="68"/>
  <c r="HB16" i="69"/>
  <c r="HB16" i="68"/>
  <c r="HB15" i="51"/>
  <c r="HB15" i="69"/>
  <c r="HB15" i="68"/>
  <c r="HB14" i="69"/>
  <c r="HB14" i="68"/>
  <c r="HB13" i="51"/>
  <c r="HB13" i="69"/>
  <c r="HB13" i="68"/>
  <c r="HB12" i="69"/>
  <c r="HB12" i="68"/>
  <c r="HB11" i="51"/>
  <c r="HB11" i="69"/>
  <c r="HB11" i="68"/>
  <c r="HB10" i="69"/>
  <c r="HB10" i="68"/>
  <c r="HB9" i="51"/>
  <c r="HB9" i="69"/>
  <c r="HB9" i="68"/>
  <c r="HB8" i="69"/>
  <c r="HB8" i="68"/>
  <c r="IQ48" i="69"/>
  <c r="IQ48" i="51"/>
  <c r="IQ48" i="68"/>
  <c r="IQ47" i="69"/>
  <c r="IQ47" i="68"/>
  <c r="IQ46" i="69"/>
  <c r="IQ46" i="51"/>
  <c r="IQ46" i="68"/>
  <c r="IQ45" i="69"/>
  <c r="IQ45" i="68"/>
  <c r="IQ44" i="69"/>
  <c r="IQ44" i="51"/>
  <c r="IQ44" i="68"/>
  <c r="IQ43" i="69"/>
  <c r="IQ43" i="68"/>
  <c r="IQ42" i="69"/>
  <c r="IQ42" i="51"/>
  <c r="IQ42" i="68"/>
  <c r="IQ41" i="69"/>
  <c r="IQ41" i="68"/>
  <c r="IQ40" i="69"/>
  <c r="IQ40" i="51"/>
  <c r="IQ40" i="68"/>
  <c r="IQ39" i="69"/>
  <c r="IQ39" i="68"/>
  <c r="IQ38" i="69"/>
  <c r="IQ38" i="51"/>
  <c r="IQ38" i="68"/>
  <c r="IQ37" i="69"/>
  <c r="IQ37" i="68"/>
  <c r="IQ36" i="69"/>
  <c r="IQ36" i="51"/>
  <c r="IQ36" i="68"/>
  <c r="IQ35" i="69"/>
  <c r="IQ35" i="68"/>
  <c r="IQ34" i="69"/>
  <c r="IQ34" i="51"/>
  <c r="IQ34" i="68"/>
  <c r="IQ33" i="69"/>
  <c r="IQ33" i="68"/>
  <c r="IQ32" i="69"/>
  <c r="IQ32" i="51"/>
  <c r="IQ32" i="68"/>
  <c r="IQ31" i="69"/>
  <c r="IQ31" i="68"/>
  <c r="IQ30" i="69"/>
  <c r="IQ30" i="51"/>
  <c r="IQ30" i="68"/>
  <c r="IQ29" i="69"/>
  <c r="IQ29" i="68"/>
  <c r="IQ28" i="69"/>
  <c r="IQ28" i="51"/>
  <c r="IQ28" i="68"/>
  <c r="IQ27" i="69"/>
  <c r="IQ27" i="68"/>
  <c r="IQ26" i="69"/>
  <c r="IQ26" i="51"/>
  <c r="IQ26" i="68"/>
  <c r="IQ25" i="69"/>
  <c r="IQ25" i="68"/>
  <c r="IQ24" i="69"/>
  <c r="IQ24" i="51"/>
  <c r="IQ24" i="68"/>
  <c r="IQ23" i="69"/>
  <c r="IQ23" i="68"/>
  <c r="IQ22" i="69"/>
  <c r="IQ22" i="51"/>
  <c r="IQ22" i="68"/>
  <c r="IQ21" i="69"/>
  <c r="IQ21" i="68"/>
  <c r="IQ20" i="69"/>
  <c r="IQ20" i="51"/>
  <c r="IQ20" i="68"/>
  <c r="IQ19" i="69"/>
  <c r="IQ19" i="68"/>
  <c r="IQ18" i="69"/>
  <c r="IQ18" i="51"/>
  <c r="IQ18" i="68"/>
  <c r="IQ17" i="69"/>
  <c r="IQ17" i="68"/>
  <c r="IQ16" i="69"/>
  <c r="IQ16" i="51"/>
  <c r="IQ16" i="68"/>
  <c r="IQ15" i="69"/>
  <c r="IQ15" i="68"/>
  <c r="IQ14" i="69"/>
  <c r="IQ14" i="51"/>
  <c r="IQ14" i="68"/>
  <c r="IQ13" i="69"/>
  <c r="IQ13" i="68"/>
  <c r="IQ12" i="69"/>
  <c r="IQ12" i="51"/>
  <c r="IQ12" i="68"/>
  <c r="IQ11" i="69"/>
  <c r="IQ11" i="68"/>
  <c r="IQ10" i="69"/>
  <c r="IQ10" i="51"/>
  <c r="IQ10" i="68"/>
  <c r="IQ9" i="69"/>
  <c r="IQ9" i="68"/>
  <c r="IQ8" i="69"/>
  <c r="IQ8" i="51"/>
  <c r="IQ8" i="68"/>
  <c r="IQ7" i="69"/>
  <c r="IQ7" i="68"/>
  <c r="KC55" i="69"/>
  <c r="KC55" i="68"/>
  <c r="KC54" i="69"/>
  <c r="KC53" i="69"/>
  <c r="KC54" i="68"/>
  <c r="KC53" i="68"/>
  <c r="KC53" i="51"/>
  <c r="KC52" i="69"/>
  <c r="KC52" i="68"/>
  <c r="KC51" i="69"/>
  <c r="KC51" i="68"/>
  <c r="KC51" i="51"/>
  <c r="KC50" i="69"/>
  <c r="KC50" i="68"/>
  <c r="KC49" i="69"/>
  <c r="KC49" i="51"/>
  <c r="KC49" i="68"/>
  <c r="KC48" i="69"/>
  <c r="KC48" i="68"/>
  <c r="KC47" i="69"/>
  <c r="KC47" i="51"/>
  <c r="KC47" i="68"/>
  <c r="KC46" i="69"/>
  <c r="KC46" i="68"/>
  <c r="KC45" i="69"/>
  <c r="KC45" i="51"/>
  <c r="KC45" i="68"/>
  <c r="KC44" i="69"/>
  <c r="KC44" i="68"/>
  <c r="KC43" i="69"/>
  <c r="KC43" i="68"/>
  <c r="KC43" i="51"/>
  <c r="KC42" i="69"/>
  <c r="KC42" i="68"/>
  <c r="KC41" i="69"/>
  <c r="KC41" i="68"/>
  <c r="KC41" i="51"/>
  <c r="KC40" i="69"/>
  <c r="KC40" i="68"/>
  <c r="KC39" i="69"/>
  <c r="KC39" i="68"/>
  <c r="KC39" i="51"/>
  <c r="KC38" i="69"/>
  <c r="KC38" i="68"/>
  <c r="KC37" i="69"/>
  <c r="KC37" i="68"/>
  <c r="KC37" i="51"/>
  <c r="KC36" i="69"/>
  <c r="KC36" i="68"/>
  <c r="KC35" i="69"/>
  <c r="KC35" i="68"/>
  <c r="KC35" i="51"/>
  <c r="KC34" i="69"/>
  <c r="KC34" i="68"/>
  <c r="KC33" i="69"/>
  <c r="KC33" i="68"/>
  <c r="KC33" i="51"/>
  <c r="KC32" i="69"/>
  <c r="KC32" i="68"/>
  <c r="KC31" i="69"/>
  <c r="KC31" i="68"/>
  <c r="KC31" i="51"/>
  <c r="KC30" i="69"/>
  <c r="KC30" i="68"/>
  <c r="KC29" i="69"/>
  <c r="KC29" i="68"/>
  <c r="KC29" i="51"/>
  <c r="KC28" i="69"/>
  <c r="KC28" i="68"/>
  <c r="KC27" i="69"/>
  <c r="KC27" i="68"/>
  <c r="KC27" i="51"/>
  <c r="KC26" i="69"/>
  <c r="KC26" i="68"/>
  <c r="KC25" i="69"/>
  <c r="KC25" i="68"/>
  <c r="KC25" i="51"/>
  <c r="KC24" i="69"/>
  <c r="KC24" i="68"/>
  <c r="KC23" i="69"/>
  <c r="KC23" i="68"/>
  <c r="KC23" i="51"/>
  <c r="KC22" i="69"/>
  <c r="KC22" i="68"/>
  <c r="KC21" i="69"/>
  <c r="KC21" i="68"/>
  <c r="KC21" i="51"/>
  <c r="KC20" i="69"/>
  <c r="KC20" i="68"/>
  <c r="KC19" i="69"/>
  <c r="KC19" i="68"/>
  <c r="KC19" i="51"/>
  <c r="KC18" i="69"/>
  <c r="KC18" i="68"/>
  <c r="KC17" i="69"/>
  <c r="KC17" i="68"/>
  <c r="KC17" i="51"/>
  <c r="KC16" i="69"/>
  <c r="KC16" i="68"/>
  <c r="KC15" i="69"/>
  <c r="KC15" i="68"/>
  <c r="KC15" i="51"/>
  <c r="KC14" i="69"/>
  <c r="KC14" i="68"/>
  <c r="KC13" i="69"/>
  <c r="KC13" i="68"/>
  <c r="KC13" i="51"/>
  <c r="KC12" i="69"/>
  <c r="KC12" i="68"/>
  <c r="KC11" i="69"/>
  <c r="KC11" i="68"/>
  <c r="KC11" i="51"/>
  <c r="KC10" i="69"/>
  <c r="KC10" i="68"/>
  <c r="KC9" i="69"/>
  <c r="KC9" i="68"/>
  <c r="KC9" i="51"/>
  <c r="KC8" i="69"/>
  <c r="KC8" i="68"/>
  <c r="B59" i="51"/>
  <c r="B57" i="51"/>
  <c r="DW49" i="51"/>
  <c r="DW45" i="51"/>
  <c r="DW41" i="51"/>
  <c r="DW37" i="51"/>
  <c r="DW33" i="51"/>
  <c r="HB54" i="51"/>
  <c r="HB50" i="51"/>
  <c r="HB46" i="51"/>
  <c r="HB42" i="51"/>
  <c r="HB38" i="51"/>
  <c r="HB34" i="51"/>
  <c r="HB30" i="51"/>
  <c r="HB26" i="51"/>
  <c r="HB22" i="51"/>
  <c r="HB14" i="51"/>
  <c r="HB10" i="51"/>
  <c r="IQ45" i="51"/>
  <c r="IQ41" i="51"/>
  <c r="IQ37" i="51"/>
  <c r="IQ33" i="51"/>
  <c r="IQ29" i="51"/>
  <c r="IQ25" i="51"/>
  <c r="IQ21" i="51"/>
  <c r="IQ17" i="51"/>
  <c r="IQ13" i="51"/>
  <c r="IQ9" i="51"/>
  <c r="KC50" i="51"/>
  <c r="KC46" i="51"/>
  <c r="KC42" i="51"/>
  <c r="KC38" i="51"/>
  <c r="KC34" i="51"/>
  <c r="KC30" i="51"/>
  <c r="KC26" i="51"/>
  <c r="KC22" i="51"/>
  <c r="KC18" i="51"/>
  <c r="KC14" i="51"/>
  <c r="KC10" i="51"/>
  <c r="FM28" i="69"/>
  <c r="FM28" i="51"/>
  <c r="FM28" i="68"/>
  <c r="HB56" i="69"/>
  <c r="HB56" i="68"/>
  <c r="KC59" i="69"/>
  <c r="KC59" i="68"/>
  <c r="KC57" i="69"/>
  <c r="KC57" i="68"/>
  <c r="B56" i="69"/>
  <c r="B56" i="68"/>
  <c r="B55" i="69"/>
  <c r="B55" i="68"/>
  <c r="C59" i="55"/>
  <c r="B54" i="69"/>
  <c r="B54" i="68"/>
  <c r="C58" i="55"/>
  <c r="B53" i="69"/>
  <c r="B53" i="68"/>
  <c r="C57" i="55"/>
  <c r="B52" i="69"/>
  <c r="B52" i="68"/>
  <c r="CH6" i="69"/>
  <c r="CH6" i="51"/>
  <c r="CH6" i="68"/>
  <c r="DW28" i="51"/>
  <c r="DW28" i="68"/>
  <c r="DW24" i="51"/>
  <c r="DW24" i="68"/>
  <c r="DW20" i="51"/>
  <c r="DW20" i="68"/>
  <c r="DW16" i="51"/>
  <c r="DW16" i="68"/>
  <c r="DW12" i="51"/>
  <c r="DW12" i="68"/>
  <c r="DW8" i="51"/>
  <c r="DW8" i="68"/>
  <c r="DW29" i="68"/>
  <c r="DW25" i="68"/>
  <c r="DW21" i="68"/>
  <c r="DW17" i="68"/>
  <c r="DW13" i="68"/>
  <c r="DW9" i="68"/>
  <c r="B58" i="51"/>
  <c r="B56" i="51"/>
  <c r="B54" i="51"/>
  <c r="B52" i="51"/>
  <c r="DW5" i="51"/>
  <c r="DW47" i="51"/>
  <c r="DW43" i="51"/>
  <c r="DW39" i="51"/>
  <c r="DW35" i="51"/>
  <c r="DW31" i="51"/>
  <c r="DW27" i="51"/>
  <c r="DW23" i="51"/>
  <c r="DW19" i="51"/>
  <c r="DW15" i="51"/>
  <c r="DW11" i="51"/>
  <c r="DW7" i="51"/>
  <c r="FM43" i="51"/>
  <c r="HB56" i="51"/>
  <c r="HB52" i="51"/>
  <c r="HB48" i="51"/>
  <c r="HB44" i="51"/>
  <c r="HB40" i="51"/>
  <c r="HB36" i="51"/>
  <c r="HB32" i="51"/>
  <c r="HB28" i="51"/>
  <c r="HB24" i="51"/>
  <c r="HB20" i="51"/>
  <c r="HB12" i="51"/>
  <c r="HB8" i="51"/>
  <c r="IQ47" i="51"/>
  <c r="IQ43" i="51"/>
  <c r="IQ39" i="51"/>
  <c r="IQ35" i="51"/>
  <c r="IQ31" i="51"/>
  <c r="IQ27" i="51"/>
  <c r="IQ23" i="51"/>
  <c r="IQ19" i="51"/>
  <c r="IQ15" i="51"/>
  <c r="IQ11" i="51"/>
  <c r="IQ7" i="51"/>
  <c r="KC52" i="51"/>
  <c r="KC48" i="51"/>
  <c r="KC44" i="51"/>
  <c r="KC40" i="51"/>
  <c r="KC36" i="51"/>
  <c r="KC32" i="51"/>
  <c r="KC28" i="51"/>
  <c r="KC24" i="51"/>
  <c r="KC20" i="51"/>
  <c r="KC16" i="51"/>
  <c r="KC12" i="51"/>
  <c r="KC8" i="51"/>
  <c r="HD2" i="69"/>
  <c r="AA65" i="69"/>
  <c r="AA66" i="69" s="1"/>
  <c r="AA68" i="69" s="1"/>
  <c r="AA64" i="69"/>
  <c r="AA70" i="69" s="1"/>
  <c r="AC65" i="69"/>
  <c r="AC66" i="69" s="1"/>
  <c r="AC68" i="69" s="1"/>
  <c r="AC64" i="69"/>
  <c r="AC70" i="69" s="1"/>
  <c r="AE65" i="69"/>
  <c r="AE66" i="69" s="1"/>
  <c r="AE68" i="69" s="1"/>
  <c r="AE64" i="69"/>
  <c r="AE70" i="69" s="1"/>
  <c r="AG65" i="69"/>
  <c r="AG66" i="69" s="1"/>
  <c r="AG68" i="69" s="1"/>
  <c r="AG64" i="69"/>
  <c r="AG70" i="69" s="1"/>
  <c r="AI65" i="69"/>
  <c r="AI66" i="69" s="1"/>
  <c r="AI68" i="69" s="1"/>
  <c r="AI64" i="69"/>
  <c r="AI70" i="69" s="1"/>
  <c r="AK65" i="69"/>
  <c r="AK66" i="69" s="1"/>
  <c r="AK68" i="69" s="1"/>
  <c r="AK64" i="69"/>
  <c r="AK70" i="69" s="1"/>
  <c r="BR65" i="69"/>
  <c r="BR66" i="69" s="1"/>
  <c r="BR68" i="69" s="1"/>
  <c r="BR64" i="69"/>
  <c r="BR70" i="69" s="1"/>
  <c r="BT65" i="69"/>
  <c r="BT66" i="69" s="1"/>
  <c r="BT68" i="69" s="1"/>
  <c r="BT64" i="69"/>
  <c r="BT70" i="69" s="1"/>
  <c r="BV65" i="69"/>
  <c r="BV66" i="69" s="1"/>
  <c r="BV68" i="69" s="1"/>
  <c r="BV64" i="69"/>
  <c r="BV70" i="69" s="1"/>
  <c r="BX63" i="69"/>
  <c r="BX65" i="69"/>
  <c r="BX66" i="69" s="1"/>
  <c r="BX68" i="69" s="1"/>
  <c r="BX64" i="69"/>
  <c r="BX70" i="69" s="1"/>
  <c r="BZ63" i="69"/>
  <c r="BZ65" i="69"/>
  <c r="BZ66" i="69" s="1"/>
  <c r="BZ68" i="69" s="1"/>
  <c r="BZ64" i="69"/>
  <c r="BZ70" i="69" s="1"/>
  <c r="CB63" i="69"/>
  <c r="CB65" i="69"/>
  <c r="CB66" i="69" s="1"/>
  <c r="CB68" i="69" s="1"/>
  <c r="CB64" i="69"/>
  <c r="CB70" i="69" s="1"/>
  <c r="DG65" i="69"/>
  <c r="DG66" i="69" s="1"/>
  <c r="DG68" i="69" s="1"/>
  <c r="DG64" i="69"/>
  <c r="DG70" i="69" s="1"/>
  <c r="DG63" i="69"/>
  <c r="DI65" i="69"/>
  <c r="DI66" i="69" s="1"/>
  <c r="DI68" i="69" s="1"/>
  <c r="DI64" i="69"/>
  <c r="DI70" i="69" s="1"/>
  <c r="DI63" i="69"/>
  <c r="DK65" i="69"/>
  <c r="DK66" i="69" s="1"/>
  <c r="DK68" i="69" s="1"/>
  <c r="DK64" i="69"/>
  <c r="DK70" i="69" s="1"/>
  <c r="DK63" i="69"/>
  <c r="DM65" i="69"/>
  <c r="DM66" i="69" s="1"/>
  <c r="DM68" i="69" s="1"/>
  <c r="DM64" i="69"/>
  <c r="DM70" i="69" s="1"/>
  <c r="DM63" i="69"/>
  <c r="DO65" i="69"/>
  <c r="DO66" i="69" s="1"/>
  <c r="DO68" i="69" s="1"/>
  <c r="DO64" i="69"/>
  <c r="DO70" i="69" s="1"/>
  <c r="DO63" i="69"/>
  <c r="DQ65" i="69"/>
  <c r="DQ66" i="69" s="1"/>
  <c r="DQ68" i="69" s="1"/>
  <c r="DQ64" i="69"/>
  <c r="DQ70" i="69" s="1"/>
  <c r="DQ63" i="69"/>
  <c r="EW63" i="69"/>
  <c r="EW65" i="69"/>
  <c r="EW66" i="69" s="1"/>
  <c r="EW68" i="69" s="1"/>
  <c r="EW64" i="69"/>
  <c r="EW70" i="69" s="1"/>
  <c r="EY63" i="69"/>
  <c r="EY65" i="69"/>
  <c r="EY66" i="69" s="1"/>
  <c r="EY68" i="69" s="1"/>
  <c r="EY64" i="69"/>
  <c r="EY70" i="69" s="1"/>
  <c r="FA63" i="69"/>
  <c r="FA65" i="69"/>
  <c r="FA66" i="69" s="1"/>
  <c r="FA68" i="69" s="1"/>
  <c r="FA64" i="69"/>
  <c r="FA70" i="69" s="1"/>
  <c r="FC63" i="69"/>
  <c r="FC65" i="69"/>
  <c r="FC66" i="69" s="1"/>
  <c r="FC68" i="69" s="1"/>
  <c r="FC64" i="69"/>
  <c r="FC70" i="69" s="1"/>
  <c r="FE63" i="69"/>
  <c r="FE65" i="69"/>
  <c r="FE66" i="69" s="1"/>
  <c r="FE68" i="69" s="1"/>
  <c r="FE64" i="69"/>
  <c r="FE70" i="69" s="1"/>
  <c r="FG63" i="69"/>
  <c r="FG65" i="69"/>
  <c r="FG66" i="69" s="1"/>
  <c r="FG68" i="69" s="1"/>
  <c r="FG64" i="69"/>
  <c r="FG70" i="69" s="1"/>
  <c r="GL65" i="69"/>
  <c r="GL66" i="69" s="1"/>
  <c r="GL68" i="69" s="1"/>
  <c r="GL64" i="69"/>
  <c r="GL70" i="69" s="1"/>
  <c r="GL63" i="69"/>
  <c r="GN65" i="69"/>
  <c r="GN66" i="69" s="1"/>
  <c r="GN68" i="69" s="1"/>
  <c r="GN64" i="69"/>
  <c r="GN70" i="69" s="1"/>
  <c r="GN63" i="69"/>
  <c r="GP65" i="69"/>
  <c r="GP66" i="69" s="1"/>
  <c r="GP68" i="69" s="1"/>
  <c r="GP64" i="69"/>
  <c r="GP70" i="69" s="1"/>
  <c r="GP63" i="69"/>
  <c r="GR65" i="69"/>
  <c r="GR66" i="69" s="1"/>
  <c r="GR68" i="69" s="1"/>
  <c r="GR64" i="69"/>
  <c r="GR70" i="69" s="1"/>
  <c r="GR63" i="69"/>
  <c r="GT65" i="69"/>
  <c r="GT66" i="69" s="1"/>
  <c r="GT68" i="69" s="1"/>
  <c r="GT64" i="69"/>
  <c r="GT70" i="69" s="1"/>
  <c r="GT63" i="69"/>
  <c r="IB63" i="69"/>
  <c r="IB65" i="69"/>
  <c r="IB66" i="69" s="1"/>
  <c r="IB68" i="69" s="1"/>
  <c r="IB64" i="69"/>
  <c r="IB70" i="69" s="1"/>
  <c r="ID63" i="69"/>
  <c r="ID65" i="69"/>
  <c r="ID66" i="69" s="1"/>
  <c r="ID68" i="69" s="1"/>
  <c r="ID64" i="69"/>
  <c r="ID70" i="69" s="1"/>
  <c r="IF63" i="69"/>
  <c r="IF65" i="69"/>
  <c r="IF66" i="69" s="1"/>
  <c r="IF68" i="69" s="1"/>
  <c r="IF64" i="69"/>
  <c r="IF70" i="69" s="1"/>
  <c r="IH63" i="69"/>
  <c r="IH65" i="69"/>
  <c r="IH66" i="69" s="1"/>
  <c r="IH68" i="69" s="1"/>
  <c r="IH64" i="69"/>
  <c r="IH70" i="69" s="1"/>
  <c r="IJ63" i="69"/>
  <c r="IJ65" i="69"/>
  <c r="IJ66" i="69" s="1"/>
  <c r="IJ68" i="69" s="1"/>
  <c r="IJ64" i="69"/>
  <c r="IJ70" i="69" s="1"/>
  <c r="IL63" i="69"/>
  <c r="IL65" i="69"/>
  <c r="IL66" i="69" s="1"/>
  <c r="IL68" i="69" s="1"/>
  <c r="IL64" i="69"/>
  <c r="IL70" i="69" s="1"/>
  <c r="JN65" i="69"/>
  <c r="JN66" i="69" s="1"/>
  <c r="JN68" i="69" s="1"/>
  <c r="JN64" i="69"/>
  <c r="JN70" i="69" s="1"/>
  <c r="JN63" i="69"/>
  <c r="JP65" i="69"/>
  <c r="JP66" i="69" s="1"/>
  <c r="JP68" i="69" s="1"/>
  <c r="JP64" i="69"/>
  <c r="JP70" i="69" s="1"/>
  <c r="JP63" i="69"/>
  <c r="JR65" i="69"/>
  <c r="JR66" i="69" s="1"/>
  <c r="JR68" i="69" s="1"/>
  <c r="JR64" i="69"/>
  <c r="JR70" i="69" s="1"/>
  <c r="JR63" i="69"/>
  <c r="JT65" i="69"/>
  <c r="JT66" i="69" s="1"/>
  <c r="JT68" i="69" s="1"/>
  <c r="JT64" i="69"/>
  <c r="JT70" i="69" s="1"/>
  <c r="JT63" i="69"/>
  <c r="JV65" i="69"/>
  <c r="JV66" i="69" s="1"/>
  <c r="JV68" i="69" s="1"/>
  <c r="JV64" i="69"/>
  <c r="JV70" i="69" s="1"/>
  <c r="JV63" i="69"/>
  <c r="JX65" i="69"/>
  <c r="JX66" i="69" s="1"/>
  <c r="JX68" i="69" s="1"/>
  <c r="JX64" i="69"/>
  <c r="JX70" i="69" s="1"/>
  <c r="JX63" i="69"/>
  <c r="KZ63" i="69"/>
  <c r="KZ65" i="69"/>
  <c r="KZ66" i="69" s="1"/>
  <c r="KZ68" i="69" s="1"/>
  <c r="KZ64" i="69"/>
  <c r="KZ70" i="69" s="1"/>
  <c r="LB63" i="69"/>
  <c r="LB65" i="69"/>
  <c r="LB66" i="69" s="1"/>
  <c r="LB68" i="69" s="1"/>
  <c r="LB64" i="69"/>
  <c r="LB70" i="69" s="1"/>
  <c r="LB62" i="69"/>
  <c r="LD63" i="69"/>
  <c r="LD65" i="69"/>
  <c r="LD66" i="69" s="1"/>
  <c r="LD68" i="69" s="1"/>
  <c r="LD64" i="69"/>
  <c r="LD70" i="69" s="1"/>
  <c r="LD62" i="69"/>
  <c r="LF63" i="69"/>
  <c r="LF65" i="69"/>
  <c r="LF66" i="69" s="1"/>
  <c r="LF68" i="69" s="1"/>
  <c r="LF64" i="69"/>
  <c r="LF70" i="69" s="1"/>
  <c r="LF62" i="69"/>
  <c r="LH63" i="69"/>
  <c r="LH65" i="69"/>
  <c r="LH66" i="69" s="1"/>
  <c r="LH68" i="69" s="1"/>
  <c r="LH64" i="69"/>
  <c r="LH70" i="69" s="1"/>
  <c r="LH62" i="69"/>
  <c r="LJ63" i="69"/>
  <c r="LJ65" i="69"/>
  <c r="LJ66" i="69" s="1"/>
  <c r="LJ68" i="69" s="1"/>
  <c r="LJ64" i="69"/>
  <c r="LJ70" i="69" s="1"/>
  <c r="LJ62" i="69"/>
  <c r="DY2" i="69"/>
  <c r="AM5" i="69"/>
  <c r="DS5" i="69"/>
  <c r="GX5" i="69"/>
  <c r="AA61" i="69"/>
  <c r="AA69" i="69" s="1"/>
  <c r="AC61" i="69"/>
  <c r="AC69" i="69" s="1"/>
  <c r="AE61" i="69"/>
  <c r="AE69" i="69" s="1"/>
  <c r="AG61" i="69"/>
  <c r="AG69" i="69" s="1"/>
  <c r="AI61" i="69"/>
  <c r="AI69" i="69" s="1"/>
  <c r="AK61" i="69"/>
  <c r="AK69" i="69" s="1"/>
  <c r="BR61" i="69"/>
  <c r="BR69" i="69" s="1"/>
  <c r="BT61" i="69"/>
  <c r="BT69" i="69" s="1"/>
  <c r="BV61" i="69"/>
  <c r="BV69" i="69" s="1"/>
  <c r="BX61" i="69"/>
  <c r="BX69" i="69" s="1"/>
  <c r="BZ61" i="69"/>
  <c r="BZ69" i="69" s="1"/>
  <c r="CB61" i="69"/>
  <c r="CB69" i="69" s="1"/>
  <c r="DG61" i="69"/>
  <c r="DG69" i="69" s="1"/>
  <c r="DI61" i="69"/>
  <c r="DI69" i="69" s="1"/>
  <c r="DK61" i="69"/>
  <c r="DK69" i="69" s="1"/>
  <c r="DM61" i="69"/>
  <c r="DM69" i="69" s="1"/>
  <c r="DO61" i="69"/>
  <c r="DO69" i="69" s="1"/>
  <c r="DQ61" i="69"/>
  <c r="DQ69" i="69" s="1"/>
  <c r="EW61" i="69"/>
  <c r="EW69" i="69" s="1"/>
  <c r="EY61" i="69"/>
  <c r="EY69" i="69" s="1"/>
  <c r="FA61" i="69"/>
  <c r="FA69" i="69" s="1"/>
  <c r="FC61" i="69"/>
  <c r="FC69" i="69" s="1"/>
  <c r="FE61" i="69"/>
  <c r="FE69" i="69" s="1"/>
  <c r="FG61" i="69"/>
  <c r="FG69" i="69" s="1"/>
  <c r="GL61" i="69"/>
  <c r="GL69" i="69" s="1"/>
  <c r="GN61" i="69"/>
  <c r="GN69" i="69" s="1"/>
  <c r="GP61" i="69"/>
  <c r="GP69" i="69" s="1"/>
  <c r="GR61" i="69"/>
  <c r="GR69" i="69" s="1"/>
  <c r="GT61" i="69"/>
  <c r="GT69" i="69" s="1"/>
  <c r="GV61" i="69"/>
  <c r="GV69" i="69" s="1"/>
  <c r="IB61" i="69"/>
  <c r="IB69" i="69" s="1"/>
  <c r="ID61" i="69"/>
  <c r="ID69" i="69" s="1"/>
  <c r="IF61" i="69"/>
  <c r="IF69" i="69" s="1"/>
  <c r="IH61" i="69"/>
  <c r="IH69" i="69" s="1"/>
  <c r="IJ61" i="69"/>
  <c r="IJ69" i="69" s="1"/>
  <c r="IL61" i="69"/>
  <c r="IL69" i="69" s="1"/>
  <c r="JO61" i="69"/>
  <c r="JO69" i="69" s="1"/>
  <c r="JQ61" i="69"/>
  <c r="JQ69" i="69" s="1"/>
  <c r="JS61" i="69"/>
  <c r="JS69" i="69" s="1"/>
  <c r="JU61" i="69"/>
  <c r="JU69" i="69" s="1"/>
  <c r="JW61" i="69"/>
  <c r="JW69" i="69" s="1"/>
  <c r="KZ61" i="69"/>
  <c r="KZ69" i="69" s="1"/>
  <c r="LB61" i="69"/>
  <c r="LB69" i="69" s="1"/>
  <c r="LD61" i="69"/>
  <c r="LD69" i="69" s="1"/>
  <c r="LF61" i="69"/>
  <c r="LF69" i="69" s="1"/>
  <c r="LH61" i="69"/>
  <c r="LH69" i="69" s="1"/>
  <c r="LJ61" i="69"/>
  <c r="LJ69" i="69" s="1"/>
  <c r="AA62" i="69"/>
  <c r="AC62" i="69"/>
  <c r="AE62" i="69"/>
  <c r="AG62" i="69"/>
  <c r="AI62" i="69"/>
  <c r="AK62" i="69"/>
  <c r="DG62" i="69"/>
  <c r="DI62" i="69"/>
  <c r="DK62" i="69"/>
  <c r="DM62" i="69"/>
  <c r="DO62" i="69"/>
  <c r="DQ62" i="69"/>
  <c r="GL62" i="69"/>
  <c r="GN62" i="69"/>
  <c r="GP62" i="69"/>
  <c r="GR62" i="69"/>
  <c r="GT62" i="69"/>
  <c r="AC63" i="69"/>
  <c r="AG63" i="69"/>
  <c r="AK63" i="69"/>
  <c r="CD63" i="69"/>
  <c r="BR63" i="69"/>
  <c r="BV63" i="69"/>
  <c r="GV65" i="69"/>
  <c r="GV66" i="69" s="1"/>
  <c r="GV68" i="69" s="1"/>
  <c r="GV64" i="69"/>
  <c r="GV70" i="69" s="1"/>
  <c r="GV63" i="69"/>
  <c r="AB65" i="69"/>
  <c r="AB66" i="69" s="1"/>
  <c r="AB68" i="69" s="1"/>
  <c r="AB64" i="69"/>
  <c r="AB70" i="69" s="1"/>
  <c r="AB63" i="69"/>
  <c r="AD65" i="69"/>
  <c r="AD66" i="69" s="1"/>
  <c r="AD68" i="69" s="1"/>
  <c r="AD64" i="69"/>
  <c r="AD70" i="69" s="1"/>
  <c r="AD63" i="69"/>
  <c r="AF65" i="69"/>
  <c r="AF66" i="69" s="1"/>
  <c r="AF68" i="69" s="1"/>
  <c r="AF64" i="69"/>
  <c r="AF70" i="69" s="1"/>
  <c r="AF63" i="69"/>
  <c r="AH65" i="69"/>
  <c r="AH66" i="69" s="1"/>
  <c r="AH68" i="69" s="1"/>
  <c r="AH64" i="69"/>
  <c r="AH70" i="69" s="1"/>
  <c r="AH63" i="69"/>
  <c r="AJ65" i="69"/>
  <c r="AJ66" i="69" s="1"/>
  <c r="AJ68" i="69" s="1"/>
  <c r="AJ64" i="69"/>
  <c r="AJ70" i="69" s="1"/>
  <c r="AJ63" i="69"/>
  <c r="AL65" i="69"/>
  <c r="AL66" i="69" s="1"/>
  <c r="AL68" i="69" s="1"/>
  <c r="AL64" i="69"/>
  <c r="AL70" i="69" s="1"/>
  <c r="AL63" i="69"/>
  <c r="BQ65" i="69"/>
  <c r="BQ66" i="69" s="1"/>
  <c r="BQ68" i="69" s="1"/>
  <c r="BQ64" i="69"/>
  <c r="BQ70" i="69" s="1"/>
  <c r="BQ63" i="69"/>
  <c r="BS65" i="69"/>
  <c r="BS66" i="69" s="1"/>
  <c r="BS68" i="69" s="1"/>
  <c r="BS64" i="69"/>
  <c r="BS70" i="69" s="1"/>
  <c r="BS63" i="69"/>
  <c r="BU65" i="69"/>
  <c r="BU66" i="69" s="1"/>
  <c r="BU68" i="69" s="1"/>
  <c r="BU64" i="69"/>
  <c r="BU70" i="69" s="1"/>
  <c r="BU63" i="69"/>
  <c r="BW65" i="69"/>
  <c r="BW66" i="69" s="1"/>
  <c r="BW68" i="69" s="1"/>
  <c r="BW64" i="69"/>
  <c r="BW70" i="69" s="1"/>
  <c r="BW63" i="69"/>
  <c r="BY65" i="69"/>
  <c r="BY66" i="69" s="1"/>
  <c r="BY68" i="69" s="1"/>
  <c r="BY64" i="69"/>
  <c r="BY70" i="69" s="1"/>
  <c r="BY63" i="69"/>
  <c r="CA65" i="69"/>
  <c r="CA66" i="69" s="1"/>
  <c r="CA68" i="69" s="1"/>
  <c r="CA64" i="69"/>
  <c r="CA70" i="69" s="1"/>
  <c r="CA63" i="69"/>
  <c r="DH65" i="69"/>
  <c r="DH66" i="69" s="1"/>
  <c r="DH68" i="69" s="1"/>
  <c r="DH64" i="69"/>
  <c r="DH70" i="69" s="1"/>
  <c r="DH63" i="69"/>
  <c r="DJ65" i="69"/>
  <c r="DJ66" i="69" s="1"/>
  <c r="DJ68" i="69" s="1"/>
  <c r="DJ64" i="69"/>
  <c r="DJ70" i="69" s="1"/>
  <c r="DJ63" i="69"/>
  <c r="DL65" i="69"/>
  <c r="DL66" i="69" s="1"/>
  <c r="DL68" i="69" s="1"/>
  <c r="DL64" i="69"/>
  <c r="DL70" i="69" s="1"/>
  <c r="DL63" i="69"/>
  <c r="DN65" i="69"/>
  <c r="DN66" i="69" s="1"/>
  <c r="DN68" i="69" s="1"/>
  <c r="DN64" i="69"/>
  <c r="DN70" i="69" s="1"/>
  <c r="DN63" i="69"/>
  <c r="DP65" i="69"/>
  <c r="DP66" i="69" s="1"/>
  <c r="DP68" i="69" s="1"/>
  <c r="DP64" i="69"/>
  <c r="DP70" i="69" s="1"/>
  <c r="DP63" i="69"/>
  <c r="DR65" i="69"/>
  <c r="DR66" i="69" s="1"/>
  <c r="DR68" i="69" s="1"/>
  <c r="DR64" i="69"/>
  <c r="DR70" i="69" s="1"/>
  <c r="DR63" i="69"/>
  <c r="EV65" i="69"/>
  <c r="EV66" i="69" s="1"/>
  <c r="EV68" i="69" s="1"/>
  <c r="EV64" i="69"/>
  <c r="EV70" i="69" s="1"/>
  <c r="EV63" i="69"/>
  <c r="EX65" i="69"/>
  <c r="EX66" i="69" s="1"/>
  <c r="EX68" i="69" s="1"/>
  <c r="EX64" i="69"/>
  <c r="EX70" i="69" s="1"/>
  <c r="EX63" i="69"/>
  <c r="EZ65" i="69"/>
  <c r="EZ66" i="69" s="1"/>
  <c r="EZ68" i="69" s="1"/>
  <c r="EZ64" i="69"/>
  <c r="EZ70" i="69" s="1"/>
  <c r="EZ63" i="69"/>
  <c r="FB65" i="69"/>
  <c r="FB66" i="69" s="1"/>
  <c r="FB68" i="69" s="1"/>
  <c r="FB64" i="69"/>
  <c r="FB70" i="69" s="1"/>
  <c r="FB63" i="69"/>
  <c r="FD65" i="69"/>
  <c r="FD66" i="69" s="1"/>
  <c r="FD68" i="69" s="1"/>
  <c r="FD64" i="69"/>
  <c r="FD70" i="69" s="1"/>
  <c r="FD63" i="69"/>
  <c r="FF65" i="69"/>
  <c r="FF66" i="69" s="1"/>
  <c r="FF68" i="69" s="1"/>
  <c r="FF64" i="69"/>
  <c r="FF70" i="69" s="1"/>
  <c r="FF63" i="69"/>
  <c r="GM65" i="69"/>
  <c r="GM66" i="69" s="1"/>
  <c r="GM68" i="69" s="1"/>
  <c r="GM64" i="69"/>
  <c r="GM70" i="69" s="1"/>
  <c r="GM63" i="69"/>
  <c r="GO65" i="69"/>
  <c r="GO66" i="69" s="1"/>
  <c r="GO68" i="69" s="1"/>
  <c r="GO64" i="69"/>
  <c r="GO70" i="69" s="1"/>
  <c r="GO63" i="69"/>
  <c r="GQ65" i="69"/>
  <c r="GQ66" i="69" s="1"/>
  <c r="GQ68" i="69" s="1"/>
  <c r="GQ64" i="69"/>
  <c r="GQ70" i="69" s="1"/>
  <c r="GQ63" i="69"/>
  <c r="GS65" i="69"/>
  <c r="GS66" i="69" s="1"/>
  <c r="GS68" i="69" s="1"/>
  <c r="GS64" i="69"/>
  <c r="GS70" i="69" s="1"/>
  <c r="GS63" i="69"/>
  <c r="GU65" i="69"/>
  <c r="GU66" i="69" s="1"/>
  <c r="GU68" i="69" s="1"/>
  <c r="GU64" i="69"/>
  <c r="GU70" i="69" s="1"/>
  <c r="GU63" i="69"/>
  <c r="GW65" i="69"/>
  <c r="GW66" i="69" s="1"/>
  <c r="GW68" i="69" s="1"/>
  <c r="GW64" i="69"/>
  <c r="GW70" i="69" s="1"/>
  <c r="GW63" i="69"/>
  <c r="IA65" i="69"/>
  <c r="IA66" i="69" s="1"/>
  <c r="IA68" i="69" s="1"/>
  <c r="IA64" i="69"/>
  <c r="IA70" i="69" s="1"/>
  <c r="IA63" i="69"/>
  <c r="IC65" i="69"/>
  <c r="IC66" i="69" s="1"/>
  <c r="IC68" i="69" s="1"/>
  <c r="IC64" i="69"/>
  <c r="IC70" i="69" s="1"/>
  <c r="IC63" i="69"/>
  <c r="IE65" i="69"/>
  <c r="IE66" i="69" s="1"/>
  <c r="IE68" i="69" s="1"/>
  <c r="IE64" i="69"/>
  <c r="IE70" i="69" s="1"/>
  <c r="IE63" i="69"/>
  <c r="IG65" i="69"/>
  <c r="IG66" i="69" s="1"/>
  <c r="IG68" i="69" s="1"/>
  <c r="IG64" i="69"/>
  <c r="IG70" i="69" s="1"/>
  <c r="IG63" i="69"/>
  <c r="II65" i="69"/>
  <c r="II66" i="69" s="1"/>
  <c r="II68" i="69" s="1"/>
  <c r="II64" i="69"/>
  <c r="II70" i="69" s="1"/>
  <c r="II63" i="69"/>
  <c r="IK65" i="69"/>
  <c r="IK66" i="69" s="1"/>
  <c r="IK68" i="69" s="1"/>
  <c r="IK64" i="69"/>
  <c r="IK70" i="69" s="1"/>
  <c r="IK63" i="69"/>
  <c r="JO65" i="69"/>
  <c r="JO66" i="69" s="1"/>
  <c r="JO68" i="69" s="1"/>
  <c r="JO64" i="69"/>
  <c r="JO70" i="69" s="1"/>
  <c r="JO63" i="69"/>
  <c r="JQ65" i="69"/>
  <c r="JQ66" i="69" s="1"/>
  <c r="JQ68" i="69" s="1"/>
  <c r="JQ64" i="69"/>
  <c r="JQ70" i="69" s="1"/>
  <c r="JQ63" i="69"/>
  <c r="JS65" i="69"/>
  <c r="JS66" i="69" s="1"/>
  <c r="JS68" i="69" s="1"/>
  <c r="JS64" i="69"/>
  <c r="JS70" i="69" s="1"/>
  <c r="JS63" i="69"/>
  <c r="JU65" i="69"/>
  <c r="JU66" i="69" s="1"/>
  <c r="JU68" i="69" s="1"/>
  <c r="JU64" i="69"/>
  <c r="JU70" i="69" s="1"/>
  <c r="JU63" i="69"/>
  <c r="JW65" i="69"/>
  <c r="JW66" i="69" s="1"/>
  <c r="JW68" i="69" s="1"/>
  <c r="JW64" i="69"/>
  <c r="JW70" i="69" s="1"/>
  <c r="JW63" i="69"/>
  <c r="LA65" i="69"/>
  <c r="LA66" i="69" s="1"/>
  <c r="LA68" i="69" s="1"/>
  <c r="LA64" i="69"/>
  <c r="LA70" i="69" s="1"/>
  <c r="LA63" i="69"/>
  <c r="LC65" i="69"/>
  <c r="LC66" i="69" s="1"/>
  <c r="LC68" i="69" s="1"/>
  <c r="LC64" i="69"/>
  <c r="LC70" i="69" s="1"/>
  <c r="LC63" i="69"/>
  <c r="LE65" i="69"/>
  <c r="LE66" i="69" s="1"/>
  <c r="LE68" i="69" s="1"/>
  <c r="LE64" i="69"/>
  <c r="LE70" i="69" s="1"/>
  <c r="LE63" i="69"/>
  <c r="LG65" i="69"/>
  <c r="LG66" i="69" s="1"/>
  <c r="LG68" i="69" s="1"/>
  <c r="LG64" i="69"/>
  <c r="LG70" i="69" s="1"/>
  <c r="LG63" i="69"/>
  <c r="LI65" i="69"/>
  <c r="LI66" i="69" s="1"/>
  <c r="LI68" i="69" s="1"/>
  <c r="LI64" i="69"/>
  <c r="LI70" i="69" s="1"/>
  <c r="LI63" i="69"/>
  <c r="CC5" i="69"/>
  <c r="FH5" i="69"/>
  <c r="IM5" i="69"/>
  <c r="JY5" i="69"/>
  <c r="LK5" i="69"/>
  <c r="AB61" i="69"/>
  <c r="AB69" i="69" s="1"/>
  <c r="AD61" i="69"/>
  <c r="AD69" i="69" s="1"/>
  <c r="AF61" i="69"/>
  <c r="AF69" i="69" s="1"/>
  <c r="AH61" i="69"/>
  <c r="AH69" i="69" s="1"/>
  <c r="AJ61" i="69"/>
  <c r="AJ69" i="69" s="1"/>
  <c r="AL61" i="69"/>
  <c r="AL69" i="69" s="1"/>
  <c r="BQ61" i="69"/>
  <c r="BQ69" i="69" s="1"/>
  <c r="BS61" i="69"/>
  <c r="BS69" i="69" s="1"/>
  <c r="BU61" i="69"/>
  <c r="BU69" i="69" s="1"/>
  <c r="BW61" i="69"/>
  <c r="BW69" i="69" s="1"/>
  <c r="BY61" i="69"/>
  <c r="BY69" i="69" s="1"/>
  <c r="CA61" i="69"/>
  <c r="CA69" i="69" s="1"/>
  <c r="DH61" i="69"/>
  <c r="DH69" i="69" s="1"/>
  <c r="DJ61" i="69"/>
  <c r="DJ69" i="69" s="1"/>
  <c r="DL61" i="69"/>
  <c r="DL69" i="69" s="1"/>
  <c r="DN61" i="69"/>
  <c r="DN69" i="69" s="1"/>
  <c r="DP61" i="69"/>
  <c r="DP69" i="69" s="1"/>
  <c r="DR61" i="69"/>
  <c r="DR69" i="69" s="1"/>
  <c r="EV61" i="69"/>
  <c r="EV69" i="69" s="1"/>
  <c r="EX61" i="69"/>
  <c r="EX69" i="69" s="1"/>
  <c r="EZ61" i="69"/>
  <c r="EZ69" i="69" s="1"/>
  <c r="FB61" i="69"/>
  <c r="FB69" i="69" s="1"/>
  <c r="FD61" i="69"/>
  <c r="FD69" i="69" s="1"/>
  <c r="FF61" i="69"/>
  <c r="FF69" i="69" s="1"/>
  <c r="GM61" i="69"/>
  <c r="GM69" i="69" s="1"/>
  <c r="GO61" i="69"/>
  <c r="GO69" i="69" s="1"/>
  <c r="GQ61" i="69"/>
  <c r="GQ69" i="69" s="1"/>
  <c r="GS61" i="69"/>
  <c r="GS69" i="69" s="1"/>
  <c r="GU61" i="69"/>
  <c r="GU69" i="69" s="1"/>
  <c r="GW61" i="69"/>
  <c r="GW69" i="69" s="1"/>
  <c r="IA61" i="69"/>
  <c r="IA69" i="69" s="1"/>
  <c r="IC61" i="69"/>
  <c r="IC69" i="69" s="1"/>
  <c r="IE61" i="69"/>
  <c r="IE69" i="69" s="1"/>
  <c r="IG61" i="69"/>
  <c r="IG69" i="69" s="1"/>
  <c r="II61" i="69"/>
  <c r="II69" i="69" s="1"/>
  <c r="IK61" i="69"/>
  <c r="IK69" i="69" s="1"/>
  <c r="JN61" i="69"/>
  <c r="JN69" i="69" s="1"/>
  <c r="JP61" i="69"/>
  <c r="JP69" i="69" s="1"/>
  <c r="JR61" i="69"/>
  <c r="JR69" i="69" s="1"/>
  <c r="JT61" i="69"/>
  <c r="JT69" i="69" s="1"/>
  <c r="JV61" i="69"/>
  <c r="JV69" i="69" s="1"/>
  <c r="JX61" i="69"/>
  <c r="JX69" i="69" s="1"/>
  <c r="LA61" i="69"/>
  <c r="LA69" i="69" s="1"/>
  <c r="LC61" i="69"/>
  <c r="LC69" i="69" s="1"/>
  <c r="LE61" i="69"/>
  <c r="LE69" i="69" s="1"/>
  <c r="LG61" i="69"/>
  <c r="LG69" i="69" s="1"/>
  <c r="LI61" i="69"/>
  <c r="LI69" i="69" s="1"/>
  <c r="AB62" i="69"/>
  <c r="AD62" i="69"/>
  <c r="AF62" i="69"/>
  <c r="AH62" i="69"/>
  <c r="AJ62" i="69"/>
  <c r="AL62" i="69"/>
  <c r="BR62" i="69"/>
  <c r="BT62" i="69"/>
  <c r="BV62" i="69"/>
  <c r="BX62" i="69"/>
  <c r="BZ62" i="69"/>
  <c r="CB62" i="69"/>
  <c r="DH62" i="69"/>
  <c r="DJ62" i="69"/>
  <c r="DL62" i="69"/>
  <c r="DN62" i="69"/>
  <c r="DP62" i="69"/>
  <c r="DR62" i="69"/>
  <c r="EW62" i="69"/>
  <c r="EY62" i="69"/>
  <c r="FA62" i="69"/>
  <c r="FC62" i="69"/>
  <c r="FE62" i="69"/>
  <c r="FG62" i="69"/>
  <c r="GM62" i="69"/>
  <c r="GO62" i="69"/>
  <c r="GQ62" i="69"/>
  <c r="GS62" i="69"/>
  <c r="GU62" i="69"/>
  <c r="GW62" i="69"/>
  <c r="IB62" i="69"/>
  <c r="ID62" i="69"/>
  <c r="IF62" i="69"/>
  <c r="IH62" i="69"/>
  <c r="IJ62" i="69"/>
  <c r="IL62" i="69"/>
  <c r="JN62" i="69"/>
  <c r="JP62" i="69"/>
  <c r="JR62" i="69"/>
  <c r="JT62" i="69"/>
  <c r="JV62" i="69"/>
  <c r="JX62" i="69"/>
  <c r="KZ62" i="69"/>
  <c r="LC62" i="69"/>
  <c r="LG62" i="69"/>
  <c r="AA63" i="69"/>
  <c r="AE63" i="69"/>
  <c r="AI63" i="69"/>
  <c r="BT63" i="69"/>
  <c r="BQ65" i="68"/>
  <c r="BQ66" i="68" s="1"/>
  <c r="BQ68" i="68" s="1"/>
  <c r="BQ64" i="68"/>
  <c r="BQ70" i="68" s="1"/>
  <c r="BQ62" i="68"/>
  <c r="BU65" i="68"/>
  <c r="BU66" i="68" s="1"/>
  <c r="BU68" i="68" s="1"/>
  <c r="BU64" i="68"/>
  <c r="BU70" i="68" s="1"/>
  <c r="BU62" i="68"/>
  <c r="AA65" i="68"/>
  <c r="AA66" i="68" s="1"/>
  <c r="AA68" i="68" s="1"/>
  <c r="AA64" i="68"/>
  <c r="AA70" i="68" s="1"/>
  <c r="AA63" i="68"/>
  <c r="AA62" i="68"/>
  <c r="AA61" i="68"/>
  <c r="AA69" i="68" s="1"/>
  <c r="AC65" i="68"/>
  <c r="AC66" i="68" s="1"/>
  <c r="AC68" i="68" s="1"/>
  <c r="AC64" i="68"/>
  <c r="AC70" i="68" s="1"/>
  <c r="AC63" i="68"/>
  <c r="AC62" i="68"/>
  <c r="AC61" i="68"/>
  <c r="AC69" i="68" s="1"/>
  <c r="AE65" i="68"/>
  <c r="AE66" i="68" s="1"/>
  <c r="AE68" i="68" s="1"/>
  <c r="AE64" i="68"/>
  <c r="AE70" i="68" s="1"/>
  <c r="AE63" i="68"/>
  <c r="AE62" i="68"/>
  <c r="AE61" i="68"/>
  <c r="AE69" i="68" s="1"/>
  <c r="AG65" i="68"/>
  <c r="AG66" i="68" s="1"/>
  <c r="AG68" i="68" s="1"/>
  <c r="AG64" i="68"/>
  <c r="AG70" i="68" s="1"/>
  <c r="AG63" i="68"/>
  <c r="AG62" i="68"/>
  <c r="AG61" i="68"/>
  <c r="AG69" i="68" s="1"/>
  <c r="AI65" i="68"/>
  <c r="AI66" i="68" s="1"/>
  <c r="AI68" i="68" s="1"/>
  <c r="AI64" i="68"/>
  <c r="AI70" i="68" s="1"/>
  <c r="AI63" i="68"/>
  <c r="AI62" i="68"/>
  <c r="AI61" i="68"/>
  <c r="AI69" i="68" s="1"/>
  <c r="AK65" i="68"/>
  <c r="AK66" i="68" s="1"/>
  <c r="AK68" i="68" s="1"/>
  <c r="AK64" i="68"/>
  <c r="AK70" i="68" s="1"/>
  <c r="AK63" i="68"/>
  <c r="AK62" i="68"/>
  <c r="AK61" i="68"/>
  <c r="AK69" i="68" s="1"/>
  <c r="BR63" i="68"/>
  <c r="BR61" i="68"/>
  <c r="BR69" i="68" s="1"/>
  <c r="BR65" i="68"/>
  <c r="BR66" i="68" s="1"/>
  <c r="BR68" i="68" s="1"/>
  <c r="BT63" i="68"/>
  <c r="BT61" i="68"/>
  <c r="BT69" i="68" s="1"/>
  <c r="BT65" i="68"/>
  <c r="BT66" i="68" s="1"/>
  <c r="BT68" i="68" s="1"/>
  <c r="BV63" i="68"/>
  <c r="BV61" i="68"/>
  <c r="BV69" i="68" s="1"/>
  <c r="BV65" i="68"/>
  <c r="BV66" i="68" s="1"/>
  <c r="BV68" i="68" s="1"/>
  <c r="BX63" i="68"/>
  <c r="BX61" i="68"/>
  <c r="BX69" i="68" s="1"/>
  <c r="BX65" i="68"/>
  <c r="BX66" i="68" s="1"/>
  <c r="BX68" i="68" s="1"/>
  <c r="BZ63" i="68"/>
  <c r="BZ61" i="68"/>
  <c r="BZ69" i="68" s="1"/>
  <c r="BZ65" i="68"/>
  <c r="BZ66" i="68" s="1"/>
  <c r="BZ68" i="68" s="1"/>
  <c r="CB63" i="68"/>
  <c r="CB61" i="68"/>
  <c r="CB69" i="68" s="1"/>
  <c r="CB65" i="68"/>
  <c r="CB66" i="68" s="1"/>
  <c r="CB68" i="68" s="1"/>
  <c r="DG65" i="68"/>
  <c r="DG66" i="68" s="1"/>
  <c r="DG68" i="68" s="1"/>
  <c r="DG64" i="68"/>
  <c r="DG70" i="68" s="1"/>
  <c r="DG63" i="68"/>
  <c r="DG62" i="68"/>
  <c r="DG61" i="68"/>
  <c r="DG69" i="68" s="1"/>
  <c r="DI65" i="68"/>
  <c r="DI66" i="68" s="1"/>
  <c r="DI68" i="68" s="1"/>
  <c r="DI64" i="68"/>
  <c r="DI70" i="68" s="1"/>
  <c r="DI63" i="68"/>
  <c r="DI62" i="68"/>
  <c r="DI61" i="68"/>
  <c r="DI69" i="68" s="1"/>
  <c r="DK65" i="68"/>
  <c r="DK66" i="68" s="1"/>
  <c r="DK68" i="68" s="1"/>
  <c r="DK64" i="68"/>
  <c r="DK70" i="68" s="1"/>
  <c r="DK63" i="68"/>
  <c r="DK62" i="68"/>
  <c r="DK61" i="68"/>
  <c r="DK69" i="68" s="1"/>
  <c r="DM65" i="68"/>
  <c r="DM66" i="68" s="1"/>
  <c r="DM68" i="68" s="1"/>
  <c r="DM64" i="68"/>
  <c r="DM70" i="68" s="1"/>
  <c r="DM63" i="68"/>
  <c r="DM62" i="68"/>
  <c r="DM61" i="68"/>
  <c r="DM69" i="68" s="1"/>
  <c r="DO65" i="68"/>
  <c r="DO66" i="68" s="1"/>
  <c r="DO68" i="68" s="1"/>
  <c r="DO64" i="68"/>
  <c r="DO70" i="68" s="1"/>
  <c r="DO63" i="68"/>
  <c r="DO62" i="68"/>
  <c r="DO61" i="68"/>
  <c r="DO69" i="68" s="1"/>
  <c r="DQ65" i="68"/>
  <c r="DQ66" i="68" s="1"/>
  <c r="DQ68" i="68" s="1"/>
  <c r="DQ64" i="68"/>
  <c r="DQ70" i="68" s="1"/>
  <c r="DQ63" i="68"/>
  <c r="DQ62" i="68"/>
  <c r="DQ61" i="68"/>
  <c r="DQ69" i="68" s="1"/>
  <c r="EW63" i="68"/>
  <c r="EW61" i="68"/>
  <c r="EW69" i="68" s="1"/>
  <c r="EW65" i="68"/>
  <c r="EW66" i="68" s="1"/>
  <c r="EW68" i="68" s="1"/>
  <c r="EY63" i="68"/>
  <c r="EY61" i="68"/>
  <c r="EY69" i="68" s="1"/>
  <c r="EY65" i="68"/>
  <c r="EY66" i="68" s="1"/>
  <c r="EY68" i="68" s="1"/>
  <c r="FA63" i="68"/>
  <c r="FA61" i="68"/>
  <c r="FA69" i="68" s="1"/>
  <c r="FA65" i="68"/>
  <c r="FA66" i="68" s="1"/>
  <c r="FA68" i="68" s="1"/>
  <c r="FC63" i="68"/>
  <c r="FC61" i="68"/>
  <c r="FC69" i="68" s="1"/>
  <c r="FC65" i="68"/>
  <c r="FC66" i="68" s="1"/>
  <c r="FC68" i="68" s="1"/>
  <c r="FE63" i="68"/>
  <c r="FE61" i="68"/>
  <c r="FE69" i="68" s="1"/>
  <c r="FE65" i="68"/>
  <c r="FE66" i="68" s="1"/>
  <c r="FE68" i="68" s="1"/>
  <c r="FG63" i="68"/>
  <c r="FG61" i="68"/>
  <c r="FG69" i="68" s="1"/>
  <c r="FG65" i="68"/>
  <c r="FG66" i="68" s="1"/>
  <c r="FG68" i="68" s="1"/>
  <c r="GL65" i="68"/>
  <c r="GL66" i="68" s="1"/>
  <c r="GL68" i="68" s="1"/>
  <c r="GL64" i="68"/>
  <c r="GL70" i="68" s="1"/>
  <c r="GL63" i="68"/>
  <c r="GL62" i="68"/>
  <c r="GL61" i="68"/>
  <c r="GL69" i="68" s="1"/>
  <c r="GN65" i="68"/>
  <c r="GN66" i="68" s="1"/>
  <c r="GN68" i="68" s="1"/>
  <c r="GN64" i="68"/>
  <c r="GN70" i="68" s="1"/>
  <c r="GN63" i="68"/>
  <c r="GN62" i="68"/>
  <c r="GN61" i="68"/>
  <c r="GN69" i="68" s="1"/>
  <c r="GP65" i="68"/>
  <c r="GP66" i="68" s="1"/>
  <c r="GP68" i="68" s="1"/>
  <c r="GP64" i="68"/>
  <c r="GP70" i="68" s="1"/>
  <c r="GP63" i="68"/>
  <c r="GP62" i="68"/>
  <c r="GP61" i="68"/>
  <c r="GP69" i="68" s="1"/>
  <c r="GR65" i="68"/>
  <c r="GR66" i="68" s="1"/>
  <c r="GR68" i="68" s="1"/>
  <c r="GR64" i="68"/>
  <c r="GR70" i="68" s="1"/>
  <c r="GR63" i="68"/>
  <c r="GR62" i="68"/>
  <c r="GR61" i="68"/>
  <c r="GR69" i="68" s="1"/>
  <c r="GT65" i="68"/>
  <c r="GT66" i="68" s="1"/>
  <c r="GT68" i="68" s="1"/>
  <c r="GT64" i="68"/>
  <c r="GT70" i="68" s="1"/>
  <c r="GT63" i="68"/>
  <c r="GT62" i="68"/>
  <c r="GT61" i="68"/>
  <c r="GT69" i="68" s="1"/>
  <c r="GV65" i="68"/>
  <c r="GV66" i="68" s="1"/>
  <c r="GV68" i="68" s="1"/>
  <c r="GV64" i="68"/>
  <c r="GV70" i="68" s="1"/>
  <c r="GV63" i="68"/>
  <c r="GV62" i="68"/>
  <c r="GV61" i="68"/>
  <c r="GV69" i="68" s="1"/>
  <c r="IB63" i="68"/>
  <c r="IB61" i="68"/>
  <c r="IB69" i="68" s="1"/>
  <c r="IB65" i="68"/>
  <c r="IB66" i="68" s="1"/>
  <c r="IB68" i="68" s="1"/>
  <c r="IB64" i="68"/>
  <c r="IB70" i="68" s="1"/>
  <c r="ID63" i="68"/>
  <c r="ID61" i="68"/>
  <c r="ID69" i="68" s="1"/>
  <c r="ID65" i="68"/>
  <c r="ID66" i="68" s="1"/>
  <c r="ID68" i="68" s="1"/>
  <c r="ID64" i="68"/>
  <c r="ID70" i="68" s="1"/>
  <c r="IF63" i="68"/>
  <c r="IF61" i="68"/>
  <c r="IF69" i="68" s="1"/>
  <c r="IF65" i="68"/>
  <c r="IF66" i="68" s="1"/>
  <c r="IF68" i="68" s="1"/>
  <c r="IF64" i="68"/>
  <c r="IF70" i="68" s="1"/>
  <c r="IH63" i="68"/>
  <c r="IH61" i="68"/>
  <c r="IH69" i="68" s="1"/>
  <c r="IH65" i="68"/>
  <c r="IH66" i="68" s="1"/>
  <c r="IH68" i="68" s="1"/>
  <c r="IH64" i="68"/>
  <c r="IH70" i="68" s="1"/>
  <c r="IJ63" i="68"/>
  <c r="IJ61" i="68"/>
  <c r="IJ69" i="68" s="1"/>
  <c r="IJ65" i="68"/>
  <c r="IJ66" i="68" s="1"/>
  <c r="IJ68" i="68" s="1"/>
  <c r="IJ64" i="68"/>
  <c r="IJ70" i="68" s="1"/>
  <c r="IL63" i="68"/>
  <c r="IL61" i="68"/>
  <c r="IL69" i="68" s="1"/>
  <c r="IL65" i="68"/>
  <c r="IL66" i="68" s="1"/>
  <c r="IL68" i="68" s="1"/>
  <c r="IL64" i="68"/>
  <c r="IL70" i="68" s="1"/>
  <c r="JN65" i="68"/>
  <c r="JN66" i="68" s="1"/>
  <c r="JN68" i="68" s="1"/>
  <c r="JN64" i="68"/>
  <c r="JN70" i="68" s="1"/>
  <c r="JP65" i="68"/>
  <c r="JP66" i="68" s="1"/>
  <c r="JP68" i="68" s="1"/>
  <c r="JP64" i="68"/>
  <c r="JP70" i="68" s="1"/>
  <c r="JR65" i="68"/>
  <c r="JR66" i="68" s="1"/>
  <c r="JR68" i="68" s="1"/>
  <c r="JR64" i="68"/>
  <c r="JR70" i="68" s="1"/>
  <c r="JT65" i="68"/>
  <c r="JT66" i="68" s="1"/>
  <c r="JT68" i="68" s="1"/>
  <c r="JT64" i="68"/>
  <c r="JT70" i="68" s="1"/>
  <c r="JV65" i="68"/>
  <c r="JV66" i="68" s="1"/>
  <c r="JV68" i="68" s="1"/>
  <c r="JV64" i="68"/>
  <c r="JV70" i="68" s="1"/>
  <c r="JX65" i="68"/>
  <c r="JX66" i="68" s="1"/>
  <c r="JX68" i="68" s="1"/>
  <c r="JX64" i="68"/>
  <c r="JX70" i="68" s="1"/>
  <c r="KZ63" i="68"/>
  <c r="KZ61" i="68"/>
  <c r="KZ69" i="68" s="1"/>
  <c r="KZ65" i="68"/>
  <c r="KZ66" i="68" s="1"/>
  <c r="KZ68" i="68" s="1"/>
  <c r="KZ64" i="68"/>
  <c r="KZ70" i="68" s="1"/>
  <c r="LB63" i="68"/>
  <c r="LB61" i="68"/>
  <c r="LB69" i="68" s="1"/>
  <c r="LB65" i="68"/>
  <c r="LB66" i="68" s="1"/>
  <c r="LB68" i="68" s="1"/>
  <c r="LB64" i="68"/>
  <c r="LB70" i="68" s="1"/>
  <c r="LD63" i="68"/>
  <c r="LD61" i="68"/>
  <c r="LD69" i="68" s="1"/>
  <c r="LD65" i="68"/>
  <c r="LD66" i="68" s="1"/>
  <c r="LD68" i="68" s="1"/>
  <c r="LD64" i="68"/>
  <c r="LD70" i="68" s="1"/>
  <c r="LF63" i="68"/>
  <c r="LF61" i="68"/>
  <c r="LF69" i="68" s="1"/>
  <c r="LF65" i="68"/>
  <c r="LF66" i="68" s="1"/>
  <c r="LF68" i="68" s="1"/>
  <c r="LF64" i="68"/>
  <c r="LF70" i="68" s="1"/>
  <c r="LH63" i="68"/>
  <c r="LH61" i="68"/>
  <c r="LH69" i="68" s="1"/>
  <c r="LH65" i="68"/>
  <c r="LH66" i="68" s="1"/>
  <c r="LH68" i="68" s="1"/>
  <c r="LH64" i="68"/>
  <c r="LH70" i="68" s="1"/>
  <c r="LJ63" i="68"/>
  <c r="LJ61" i="68"/>
  <c r="LJ69" i="68" s="1"/>
  <c r="LJ65" i="68"/>
  <c r="LJ66" i="68" s="1"/>
  <c r="LJ68" i="68" s="1"/>
  <c r="LJ64" i="68"/>
  <c r="LJ70" i="68" s="1"/>
  <c r="CC5" i="68"/>
  <c r="HD2" i="68"/>
  <c r="AM5" i="68"/>
  <c r="DS5" i="68"/>
  <c r="GX5" i="68"/>
  <c r="AB61" i="68"/>
  <c r="AB69" i="68" s="1"/>
  <c r="AF61" i="68"/>
  <c r="AF69" i="68" s="1"/>
  <c r="AJ61" i="68"/>
  <c r="AJ69" i="68" s="1"/>
  <c r="BQ61" i="68"/>
  <c r="BQ69" i="68" s="1"/>
  <c r="BU61" i="68"/>
  <c r="BU69" i="68" s="1"/>
  <c r="DJ61" i="68"/>
  <c r="DJ69" i="68" s="1"/>
  <c r="DN61" i="68"/>
  <c r="DN69" i="68" s="1"/>
  <c r="DR61" i="68"/>
  <c r="DR69" i="68" s="1"/>
  <c r="GM61" i="68"/>
  <c r="GM69" i="68" s="1"/>
  <c r="JN61" i="68"/>
  <c r="JN69" i="68" s="1"/>
  <c r="JR61" i="68"/>
  <c r="JR69" i="68" s="1"/>
  <c r="JV61" i="68"/>
  <c r="JV69" i="68" s="1"/>
  <c r="AD62" i="68"/>
  <c r="AH62" i="68"/>
  <c r="AL62" i="68"/>
  <c r="BT62" i="68"/>
  <c r="BX62" i="68"/>
  <c r="CB62" i="68"/>
  <c r="DJ62" i="68"/>
  <c r="DN62" i="68"/>
  <c r="DR62" i="68"/>
  <c r="EY62" i="68"/>
  <c r="FC62" i="68"/>
  <c r="FG62" i="68"/>
  <c r="GO62" i="68"/>
  <c r="GS62" i="68"/>
  <c r="GW62" i="68"/>
  <c r="ID62" i="68"/>
  <c r="IH62" i="68"/>
  <c r="IL62" i="68"/>
  <c r="JN62" i="68"/>
  <c r="JR62" i="68"/>
  <c r="JV62" i="68"/>
  <c r="LB62" i="68"/>
  <c r="LF62" i="68"/>
  <c r="LJ62" i="68"/>
  <c r="AD63" i="68"/>
  <c r="AH63" i="68"/>
  <c r="AL63" i="68"/>
  <c r="DT63" i="68"/>
  <c r="DH63" i="68"/>
  <c r="DL63" i="68"/>
  <c r="DP63" i="68"/>
  <c r="JZ63" i="68"/>
  <c r="JP63" i="68"/>
  <c r="JT63" i="68"/>
  <c r="JX63" i="68"/>
  <c r="AB64" i="68"/>
  <c r="AB70" i="68" s="1"/>
  <c r="AF64" i="68"/>
  <c r="AF70" i="68" s="1"/>
  <c r="AJ64" i="68"/>
  <c r="AJ70" i="68" s="1"/>
  <c r="BR64" i="68"/>
  <c r="BR70" i="68" s="1"/>
  <c r="BV64" i="68"/>
  <c r="BV70" i="68" s="1"/>
  <c r="BZ64" i="68"/>
  <c r="BZ70" i="68" s="1"/>
  <c r="DH64" i="68"/>
  <c r="DH70" i="68" s="1"/>
  <c r="DL64" i="68"/>
  <c r="DL70" i="68" s="1"/>
  <c r="DP64" i="68"/>
  <c r="DP70" i="68" s="1"/>
  <c r="EW64" i="68"/>
  <c r="EW70" i="68" s="1"/>
  <c r="FA64" i="68"/>
  <c r="FA70" i="68" s="1"/>
  <c r="FE64" i="68"/>
  <c r="FE70" i="68" s="1"/>
  <c r="GM64" i="68"/>
  <c r="GM70" i="68" s="1"/>
  <c r="BS65" i="68"/>
  <c r="BS66" i="68" s="1"/>
  <c r="BS68" i="68" s="1"/>
  <c r="BS64" i="68"/>
  <c r="BS70" i="68" s="1"/>
  <c r="BS62" i="68"/>
  <c r="BW65" i="68"/>
  <c r="BW66" i="68" s="1"/>
  <c r="BW68" i="68" s="1"/>
  <c r="BW64" i="68"/>
  <c r="BW70" i="68" s="1"/>
  <c r="BW62" i="68"/>
  <c r="BY65" i="68"/>
  <c r="BY66" i="68" s="1"/>
  <c r="BY68" i="68" s="1"/>
  <c r="BY64" i="68"/>
  <c r="BY70" i="68" s="1"/>
  <c r="BY62" i="68"/>
  <c r="CA65" i="68"/>
  <c r="CA66" i="68" s="1"/>
  <c r="CA68" i="68" s="1"/>
  <c r="CA64" i="68"/>
  <c r="CA70" i="68" s="1"/>
  <c r="CA62" i="68"/>
  <c r="EV65" i="68"/>
  <c r="EV66" i="68" s="1"/>
  <c r="EV68" i="68" s="1"/>
  <c r="EV64" i="68"/>
  <c r="EV70" i="68" s="1"/>
  <c r="EV62" i="68"/>
  <c r="EX65" i="68"/>
  <c r="EX66" i="68" s="1"/>
  <c r="EX68" i="68" s="1"/>
  <c r="EX64" i="68"/>
  <c r="EX70" i="68" s="1"/>
  <c r="EX62" i="68"/>
  <c r="EZ65" i="68"/>
  <c r="EZ66" i="68" s="1"/>
  <c r="EZ68" i="68" s="1"/>
  <c r="EZ64" i="68"/>
  <c r="EZ70" i="68" s="1"/>
  <c r="EZ62" i="68"/>
  <c r="FB65" i="68"/>
  <c r="FB66" i="68" s="1"/>
  <c r="FB68" i="68" s="1"/>
  <c r="FB64" i="68"/>
  <c r="FB70" i="68" s="1"/>
  <c r="FB62" i="68"/>
  <c r="FD65" i="68"/>
  <c r="FD66" i="68" s="1"/>
  <c r="FD68" i="68" s="1"/>
  <c r="FD64" i="68"/>
  <c r="FD70" i="68" s="1"/>
  <c r="FD62" i="68"/>
  <c r="FF65" i="68"/>
  <c r="FF66" i="68" s="1"/>
  <c r="FF68" i="68" s="1"/>
  <c r="FF64" i="68"/>
  <c r="FF70" i="68" s="1"/>
  <c r="FF62" i="68"/>
  <c r="GO65" i="68"/>
  <c r="GO66" i="68" s="1"/>
  <c r="GO68" i="68" s="1"/>
  <c r="GO64" i="68"/>
  <c r="GO70" i="68" s="1"/>
  <c r="GQ65" i="68"/>
  <c r="GQ66" i="68" s="1"/>
  <c r="GQ68" i="68" s="1"/>
  <c r="GQ64" i="68"/>
  <c r="GQ70" i="68" s="1"/>
  <c r="GS65" i="68"/>
  <c r="GS66" i="68" s="1"/>
  <c r="GS68" i="68" s="1"/>
  <c r="GS64" i="68"/>
  <c r="GS70" i="68" s="1"/>
  <c r="GU65" i="68"/>
  <c r="GU66" i="68" s="1"/>
  <c r="GU68" i="68" s="1"/>
  <c r="GU64" i="68"/>
  <c r="GU70" i="68" s="1"/>
  <c r="GW65" i="68"/>
  <c r="GW66" i="68" s="1"/>
  <c r="GW68" i="68" s="1"/>
  <c r="GW64" i="68"/>
  <c r="GW70" i="68" s="1"/>
  <c r="IA65" i="68"/>
  <c r="IA66" i="68" s="1"/>
  <c r="IA68" i="68" s="1"/>
  <c r="IA64" i="68"/>
  <c r="IA70" i="68" s="1"/>
  <c r="IA62" i="68"/>
  <c r="IC65" i="68"/>
  <c r="IC66" i="68" s="1"/>
  <c r="IC68" i="68" s="1"/>
  <c r="IC64" i="68"/>
  <c r="IC70" i="68" s="1"/>
  <c r="IC62" i="68"/>
  <c r="IE65" i="68"/>
  <c r="IE66" i="68" s="1"/>
  <c r="IE68" i="68" s="1"/>
  <c r="IE64" i="68"/>
  <c r="IE70" i="68" s="1"/>
  <c r="IE62" i="68"/>
  <c r="IG65" i="68"/>
  <c r="IG66" i="68" s="1"/>
  <c r="IG68" i="68" s="1"/>
  <c r="IG64" i="68"/>
  <c r="IG70" i="68" s="1"/>
  <c r="IG62" i="68"/>
  <c r="II65" i="68"/>
  <c r="II66" i="68" s="1"/>
  <c r="II68" i="68" s="1"/>
  <c r="II64" i="68"/>
  <c r="II70" i="68" s="1"/>
  <c r="II62" i="68"/>
  <c r="IK65" i="68"/>
  <c r="IK66" i="68" s="1"/>
  <c r="IK68" i="68" s="1"/>
  <c r="IK64" i="68"/>
  <c r="IK70" i="68" s="1"/>
  <c r="IK62" i="68"/>
  <c r="JO65" i="68"/>
  <c r="JO66" i="68" s="1"/>
  <c r="JO68" i="68" s="1"/>
  <c r="JO64" i="68"/>
  <c r="JO70" i="68" s="1"/>
  <c r="JO63" i="68"/>
  <c r="JO62" i="68"/>
  <c r="JO61" i="68"/>
  <c r="JO69" i="68" s="1"/>
  <c r="JQ65" i="68"/>
  <c r="JQ66" i="68" s="1"/>
  <c r="JQ68" i="68" s="1"/>
  <c r="JQ64" i="68"/>
  <c r="JQ70" i="68" s="1"/>
  <c r="JQ63" i="68"/>
  <c r="JQ62" i="68"/>
  <c r="JQ61" i="68"/>
  <c r="JQ69" i="68" s="1"/>
  <c r="JS65" i="68"/>
  <c r="JS66" i="68" s="1"/>
  <c r="JS68" i="68" s="1"/>
  <c r="JS64" i="68"/>
  <c r="JS70" i="68" s="1"/>
  <c r="JS63" i="68"/>
  <c r="JS62" i="68"/>
  <c r="JS61" i="68"/>
  <c r="JS69" i="68" s="1"/>
  <c r="JU65" i="68"/>
  <c r="JU66" i="68" s="1"/>
  <c r="JU68" i="68" s="1"/>
  <c r="JU64" i="68"/>
  <c r="JU70" i="68" s="1"/>
  <c r="JU63" i="68"/>
  <c r="JU62" i="68"/>
  <c r="JU61" i="68"/>
  <c r="JU69" i="68" s="1"/>
  <c r="JW65" i="68"/>
  <c r="JW66" i="68" s="1"/>
  <c r="JW68" i="68" s="1"/>
  <c r="JW64" i="68"/>
  <c r="JW70" i="68" s="1"/>
  <c r="JW63" i="68"/>
  <c r="JW62" i="68"/>
  <c r="JW61" i="68"/>
  <c r="JW69" i="68" s="1"/>
  <c r="LA65" i="68"/>
  <c r="LA66" i="68" s="1"/>
  <c r="LA68" i="68" s="1"/>
  <c r="LA64" i="68"/>
  <c r="LA70" i="68" s="1"/>
  <c r="LA62" i="68"/>
  <c r="LC65" i="68"/>
  <c r="LC66" i="68" s="1"/>
  <c r="LC68" i="68" s="1"/>
  <c r="LC64" i="68"/>
  <c r="LC70" i="68" s="1"/>
  <c r="LC62" i="68"/>
  <c r="LE65" i="68"/>
  <c r="LE66" i="68" s="1"/>
  <c r="LE68" i="68" s="1"/>
  <c r="LE64" i="68"/>
  <c r="LE70" i="68" s="1"/>
  <c r="LE62" i="68"/>
  <c r="LG65" i="68"/>
  <c r="LG66" i="68" s="1"/>
  <c r="LG68" i="68" s="1"/>
  <c r="LG64" i="68"/>
  <c r="LG70" i="68" s="1"/>
  <c r="LG62" i="68"/>
  <c r="LI65" i="68"/>
  <c r="LI66" i="68" s="1"/>
  <c r="LI68" i="68" s="1"/>
  <c r="LI64" i="68"/>
  <c r="LI70" i="68" s="1"/>
  <c r="LI62" i="68"/>
  <c r="FH5" i="68"/>
  <c r="IM5" i="68"/>
  <c r="JY5" i="68"/>
  <c r="LK5" i="68"/>
  <c r="AD61" i="68"/>
  <c r="AD69" i="68" s="1"/>
  <c r="AH61" i="68"/>
  <c r="AH69" i="68" s="1"/>
  <c r="AL61" i="68"/>
  <c r="AL69" i="68" s="1"/>
  <c r="BS61" i="68"/>
  <c r="BS69" i="68" s="1"/>
  <c r="BW61" i="68"/>
  <c r="BW69" i="68" s="1"/>
  <c r="CA61" i="68"/>
  <c r="CA69" i="68" s="1"/>
  <c r="DH61" i="68"/>
  <c r="DH69" i="68" s="1"/>
  <c r="DL61" i="68"/>
  <c r="DL69" i="68" s="1"/>
  <c r="DP61" i="68"/>
  <c r="DP69" i="68" s="1"/>
  <c r="EV61" i="68"/>
  <c r="EV69" i="68" s="1"/>
  <c r="EZ61" i="68"/>
  <c r="EZ69" i="68" s="1"/>
  <c r="FD61" i="68"/>
  <c r="FD69" i="68" s="1"/>
  <c r="GO61" i="68"/>
  <c r="GO69" i="68" s="1"/>
  <c r="GS61" i="68"/>
  <c r="GS69" i="68" s="1"/>
  <c r="GW61" i="68"/>
  <c r="GW69" i="68" s="1"/>
  <c r="IC61" i="68"/>
  <c r="IC69" i="68" s="1"/>
  <c r="IG61" i="68"/>
  <c r="IG69" i="68" s="1"/>
  <c r="IK61" i="68"/>
  <c r="IK69" i="68" s="1"/>
  <c r="JP61" i="68"/>
  <c r="JP69" i="68" s="1"/>
  <c r="JT61" i="68"/>
  <c r="JT69" i="68" s="1"/>
  <c r="JX61" i="68"/>
  <c r="JX69" i="68" s="1"/>
  <c r="LA61" i="68"/>
  <c r="LA69" i="68" s="1"/>
  <c r="LE61" i="68"/>
  <c r="LE69" i="68" s="1"/>
  <c r="LI61" i="68"/>
  <c r="LI69" i="68" s="1"/>
  <c r="AB62" i="68"/>
  <c r="AF62" i="68"/>
  <c r="AJ62" i="68"/>
  <c r="BR62" i="68"/>
  <c r="BV62" i="68"/>
  <c r="BZ62" i="68"/>
  <c r="DH62" i="68"/>
  <c r="DL62" i="68"/>
  <c r="DP62" i="68"/>
  <c r="EW62" i="68"/>
  <c r="FA62" i="68"/>
  <c r="FE62" i="68"/>
  <c r="GM62" i="68"/>
  <c r="GQ62" i="68"/>
  <c r="GU62" i="68"/>
  <c r="IB62" i="68"/>
  <c r="IF62" i="68"/>
  <c r="IJ62" i="68"/>
  <c r="JP62" i="68"/>
  <c r="JT62" i="68"/>
  <c r="JX62" i="68"/>
  <c r="KZ62" i="68"/>
  <c r="LD62" i="68"/>
  <c r="LH62" i="68"/>
  <c r="AB63" i="68"/>
  <c r="AF63" i="68"/>
  <c r="AJ63" i="68"/>
  <c r="BQ63" i="68"/>
  <c r="BU63" i="68"/>
  <c r="BY63" i="68"/>
  <c r="DJ63" i="68"/>
  <c r="DN63" i="68"/>
  <c r="DR63" i="68"/>
  <c r="EX63" i="68"/>
  <c r="FB63" i="68"/>
  <c r="FF63" i="68"/>
  <c r="GM63" i="68"/>
  <c r="GQ63" i="68"/>
  <c r="GU63" i="68"/>
  <c r="IA63" i="68"/>
  <c r="IE63" i="68"/>
  <c r="II63" i="68"/>
  <c r="JN63" i="68"/>
  <c r="JR63" i="68"/>
  <c r="JV63" i="68"/>
  <c r="LC63" i="68"/>
  <c r="LG63" i="68"/>
  <c r="AD64" i="68"/>
  <c r="AD70" i="68" s="1"/>
  <c r="AH64" i="68"/>
  <c r="AH70" i="68" s="1"/>
  <c r="AL64" i="68"/>
  <c r="AL70" i="68" s="1"/>
  <c r="BT64" i="68"/>
  <c r="BT70" i="68" s="1"/>
  <c r="BX64" i="68"/>
  <c r="BX70" i="68" s="1"/>
  <c r="CB64" i="68"/>
  <c r="CB70" i="68" s="1"/>
  <c r="DJ64" i="68"/>
  <c r="DJ70" i="68" s="1"/>
  <c r="DN64" i="68"/>
  <c r="DN70" i="68" s="1"/>
  <c r="DR64" i="68"/>
  <c r="DR70" i="68" s="1"/>
  <c r="EY64" i="68"/>
  <c r="EY70" i="68" s="1"/>
  <c r="FC64" i="68"/>
  <c r="FC70" i="68" s="1"/>
  <c r="FG64" i="68"/>
  <c r="FG70" i="68" s="1"/>
  <c r="HD65" i="51" l="1"/>
  <c r="GW65" i="51" s="1"/>
  <c r="FO65" i="51"/>
  <c r="DY65" i="51"/>
  <c r="DG65" i="51"/>
  <c r="CJ65" i="51"/>
  <c r="AT65" i="51"/>
  <c r="D65" i="51"/>
  <c r="HD64" i="51"/>
  <c r="HD70" i="51" s="1"/>
  <c r="GW64" i="51"/>
  <c r="FO64" i="51"/>
  <c r="FO70" i="51" s="1"/>
  <c r="DY64" i="51"/>
  <c r="DY70" i="51" s="1"/>
  <c r="DG64" i="51"/>
  <c r="CJ64" i="51"/>
  <c r="CJ70" i="51" s="1"/>
  <c r="AT64" i="51"/>
  <c r="D64" i="51"/>
  <c r="D70" i="51" s="1"/>
  <c r="LL63" i="51" l="1"/>
  <c r="GW70" i="51"/>
  <c r="GW63" i="51"/>
  <c r="DY63" i="51"/>
  <c r="DG63" i="51"/>
  <c r="CJ63" i="51"/>
  <c r="DT63" i="51" s="1"/>
  <c r="AT63" i="51"/>
  <c r="D63" i="51"/>
  <c r="AN63" i="51" s="1"/>
  <c r="IS62" i="51"/>
  <c r="GW62" i="51"/>
  <c r="DY62" i="51"/>
  <c r="DG62" i="51"/>
  <c r="CJ62" i="51"/>
  <c r="AT62" i="51"/>
  <c r="D62" i="51"/>
  <c r="GW61" i="51"/>
  <c r="FO61" i="51"/>
  <c r="FO69" i="51" s="1"/>
  <c r="DY61" i="51"/>
  <c r="DY69" i="51" s="1"/>
  <c r="DG61" i="51"/>
  <c r="CJ61" i="51"/>
  <c r="CJ69" i="51" s="1"/>
  <c r="LL59" i="51"/>
  <c r="KC59" i="51"/>
  <c r="JZ59" i="51"/>
  <c r="JX59" i="51"/>
  <c r="JW59" i="51"/>
  <c r="JV59" i="51"/>
  <c r="JU59" i="51"/>
  <c r="JT59" i="51"/>
  <c r="JS59" i="51"/>
  <c r="JR59" i="51"/>
  <c r="JQ59" i="51"/>
  <c r="JP59" i="51"/>
  <c r="JO59" i="51"/>
  <c r="JN59" i="51"/>
  <c r="IQ59" i="51"/>
  <c r="IN59" i="51"/>
  <c r="IM59" i="51"/>
  <c r="GY59" i="51"/>
  <c r="GX59" i="51"/>
  <c r="FI59" i="51"/>
  <c r="FH59" i="51"/>
  <c r="DT59" i="51"/>
  <c r="DS59" i="51"/>
  <c r="CD59" i="51"/>
  <c r="CC59" i="51"/>
  <c r="AN59" i="51"/>
  <c r="AM59" i="51"/>
  <c r="LL58" i="51"/>
  <c r="KC58" i="51"/>
  <c r="JZ58" i="51"/>
  <c r="JX58" i="51"/>
  <c r="JW58" i="51"/>
  <c r="JV58" i="51"/>
  <c r="JU58" i="51"/>
  <c r="JT58" i="51"/>
  <c r="JS58" i="51"/>
  <c r="JR58" i="51"/>
  <c r="JQ58" i="51"/>
  <c r="JP58" i="51"/>
  <c r="JO58" i="51"/>
  <c r="JN58" i="51"/>
  <c r="JY58" i="51" s="1"/>
  <c r="IQ58" i="51"/>
  <c r="IN58" i="51"/>
  <c r="IM58" i="51"/>
  <c r="GY58" i="51"/>
  <c r="GX58" i="51"/>
  <c r="FI58" i="51"/>
  <c r="FH58" i="51"/>
  <c r="DT58" i="51"/>
  <c r="DS58" i="51"/>
  <c r="CD58" i="51"/>
  <c r="CC58" i="51"/>
  <c r="AN58" i="51"/>
  <c r="AM58" i="51"/>
  <c r="LL57" i="51"/>
  <c r="KC57" i="51"/>
  <c r="JZ57" i="51"/>
  <c r="JX57" i="51"/>
  <c r="JW57" i="51"/>
  <c r="JV57" i="51"/>
  <c r="JU57" i="51"/>
  <c r="JT57" i="51"/>
  <c r="JS57" i="51"/>
  <c r="JR57" i="51"/>
  <c r="JQ57" i="51"/>
  <c r="JP57" i="51"/>
  <c r="JO57" i="51"/>
  <c r="JN57" i="51"/>
  <c r="IN57" i="51"/>
  <c r="IM57" i="51"/>
  <c r="GY57" i="51"/>
  <c r="GX57" i="51"/>
  <c r="FI57" i="51"/>
  <c r="FH57" i="51"/>
  <c r="DT57" i="51"/>
  <c r="DS57" i="51"/>
  <c r="CD57" i="51"/>
  <c r="CC57" i="51"/>
  <c r="AN57" i="51"/>
  <c r="AM57" i="51"/>
  <c r="LL56" i="51"/>
  <c r="KC56" i="51"/>
  <c r="JZ56" i="51"/>
  <c r="JX56" i="51"/>
  <c r="JW56" i="51"/>
  <c r="JV56" i="51"/>
  <c r="JU56" i="51"/>
  <c r="JT56" i="51"/>
  <c r="JS56" i="51"/>
  <c r="JR56" i="51"/>
  <c r="JQ56" i="51"/>
  <c r="JP56" i="51"/>
  <c r="JO56" i="51"/>
  <c r="JN56" i="51"/>
  <c r="IN56" i="51"/>
  <c r="IM56" i="51"/>
  <c r="GY56" i="51"/>
  <c r="GX56" i="51"/>
  <c r="FI56" i="51"/>
  <c r="FH56" i="51"/>
  <c r="DT56" i="51"/>
  <c r="DS56" i="51"/>
  <c r="CD56" i="51"/>
  <c r="CC56" i="51"/>
  <c r="AN56" i="51"/>
  <c r="AM56" i="51"/>
  <c r="LL55" i="51"/>
  <c r="KC55" i="51"/>
  <c r="JZ55" i="51"/>
  <c r="JX55" i="51"/>
  <c r="JW55" i="51"/>
  <c r="JV55" i="51"/>
  <c r="JU55" i="51"/>
  <c r="JT55" i="51"/>
  <c r="JS55" i="51"/>
  <c r="JR55" i="51"/>
  <c r="JQ55" i="51"/>
  <c r="JP55" i="51"/>
  <c r="JO55" i="51"/>
  <c r="JN55" i="51"/>
  <c r="IN55" i="51"/>
  <c r="IM55" i="51"/>
  <c r="GY55" i="51"/>
  <c r="GX55" i="51"/>
  <c r="FI55" i="51"/>
  <c r="FH55" i="51"/>
  <c r="DT55" i="51"/>
  <c r="DS55" i="51"/>
  <c r="CD55" i="51"/>
  <c r="CC55" i="51"/>
  <c r="AN55" i="51"/>
  <c r="AM55" i="51"/>
  <c r="LL54" i="51"/>
  <c r="KC54" i="51"/>
  <c r="JZ54" i="51"/>
  <c r="JX54" i="51"/>
  <c r="JW54" i="51"/>
  <c r="JV54" i="51"/>
  <c r="JU54" i="51"/>
  <c r="JT54" i="51"/>
  <c r="JS54" i="51"/>
  <c r="JR54" i="51"/>
  <c r="JQ54" i="51"/>
  <c r="JP54" i="51"/>
  <c r="JO54" i="51"/>
  <c r="JN54" i="51"/>
  <c r="IN54" i="51"/>
  <c r="IM54" i="51"/>
  <c r="GY54" i="51"/>
  <c r="GX54" i="51"/>
  <c r="FI54" i="51"/>
  <c r="FH54" i="51"/>
  <c r="DT54" i="51"/>
  <c r="DS54" i="51"/>
  <c r="CD54" i="51"/>
  <c r="CC54" i="51"/>
  <c r="AN54" i="51"/>
  <c r="LL53" i="51"/>
  <c r="JZ53" i="51"/>
  <c r="JX53" i="51"/>
  <c r="JW53" i="51"/>
  <c r="JV53" i="51"/>
  <c r="JU53" i="51"/>
  <c r="JT53" i="51"/>
  <c r="JS53" i="51"/>
  <c r="JR53" i="51"/>
  <c r="JQ53" i="51"/>
  <c r="JP53" i="51"/>
  <c r="JO53" i="51"/>
  <c r="JN53" i="51"/>
  <c r="IN53" i="51"/>
  <c r="IM53" i="51"/>
  <c r="GY53" i="51"/>
  <c r="GX53" i="51"/>
  <c r="FI53" i="51"/>
  <c r="FH53" i="51"/>
  <c r="DT53" i="51"/>
  <c r="DS53" i="51"/>
  <c r="CD53" i="51"/>
  <c r="CC53" i="51"/>
  <c r="AN53" i="51"/>
  <c r="LL52" i="51"/>
  <c r="JZ52" i="51"/>
  <c r="JX52" i="51"/>
  <c r="JW52" i="51"/>
  <c r="JV52" i="51"/>
  <c r="JU52" i="51"/>
  <c r="JT52" i="51"/>
  <c r="JS52" i="51"/>
  <c r="JR52" i="51"/>
  <c r="JQ52" i="51"/>
  <c r="JP52" i="51"/>
  <c r="JO52" i="51"/>
  <c r="JN52" i="51"/>
  <c r="IN52" i="51"/>
  <c r="IM52" i="51"/>
  <c r="GY52" i="51"/>
  <c r="GX52" i="51"/>
  <c r="FI52" i="51"/>
  <c r="FH52" i="51"/>
  <c r="DT52" i="51"/>
  <c r="DS52" i="51"/>
  <c r="CD52" i="51"/>
  <c r="CC52" i="51"/>
  <c r="AN52" i="51"/>
  <c r="LL51" i="51"/>
  <c r="JZ51" i="51"/>
  <c r="JX51" i="51"/>
  <c r="JW51" i="51"/>
  <c r="JV51" i="51"/>
  <c r="JU51" i="51"/>
  <c r="JT51" i="51"/>
  <c r="JS51" i="51"/>
  <c r="JR51" i="51"/>
  <c r="JQ51" i="51"/>
  <c r="JP51" i="51"/>
  <c r="JO51" i="51"/>
  <c r="JN51" i="51"/>
  <c r="IN51" i="51"/>
  <c r="IM51" i="51"/>
  <c r="GY51" i="51"/>
  <c r="GX51" i="51"/>
  <c r="FI51" i="51"/>
  <c r="FH51" i="51"/>
  <c r="DT51" i="51"/>
  <c r="DS51" i="51"/>
  <c r="CD51" i="51"/>
  <c r="CC51" i="51"/>
  <c r="AN51" i="51"/>
  <c r="LL50" i="51"/>
  <c r="JZ50" i="51"/>
  <c r="JX50" i="51"/>
  <c r="JW50" i="51"/>
  <c r="JV50" i="51"/>
  <c r="JU50" i="51"/>
  <c r="JT50" i="51"/>
  <c r="JS50" i="51"/>
  <c r="JR50" i="51"/>
  <c r="JQ50" i="51"/>
  <c r="JP50" i="51"/>
  <c r="JO50" i="51"/>
  <c r="JN50" i="51"/>
  <c r="IN50" i="51"/>
  <c r="IM50" i="51"/>
  <c r="GY50" i="51"/>
  <c r="GX50" i="51"/>
  <c r="FI50" i="51"/>
  <c r="FH50" i="51"/>
  <c r="DT50" i="51"/>
  <c r="DS50" i="51"/>
  <c r="CD50" i="51"/>
  <c r="CC50" i="51"/>
  <c r="AN50" i="51"/>
  <c r="LL49" i="51"/>
  <c r="JZ49" i="51"/>
  <c r="JX49" i="51"/>
  <c r="JW49" i="51"/>
  <c r="JV49" i="51"/>
  <c r="JU49" i="51"/>
  <c r="JT49" i="51"/>
  <c r="JS49" i="51"/>
  <c r="JR49" i="51"/>
  <c r="JQ49" i="51"/>
  <c r="JP49" i="51"/>
  <c r="JO49" i="51"/>
  <c r="JN49" i="51"/>
  <c r="IN49" i="51"/>
  <c r="IM49" i="51"/>
  <c r="GY49" i="51"/>
  <c r="GX49" i="51"/>
  <c r="FI49" i="51"/>
  <c r="FH49" i="51"/>
  <c r="DT49" i="51"/>
  <c r="DS49" i="51"/>
  <c r="CD49" i="51"/>
  <c r="JY49" i="51" l="1"/>
  <c r="JY50" i="51"/>
  <c r="JY51" i="51"/>
  <c r="JY52" i="51"/>
  <c r="JY53" i="51"/>
  <c r="JY54" i="51"/>
  <c r="JY55" i="51"/>
  <c r="JY56" i="51"/>
  <c r="JY57" i="51"/>
  <c r="JY59" i="51"/>
  <c r="AM50" i="51"/>
  <c r="AM54" i="51"/>
  <c r="AM51" i="51"/>
  <c r="AM52" i="51"/>
  <c r="AM53" i="51"/>
  <c r="GY63" i="51"/>
  <c r="FI63" i="51"/>
  <c r="CD63" i="51"/>
  <c r="CC49" i="51"/>
  <c r="AN49" i="51"/>
  <c r="LL48" i="51"/>
  <c r="JZ48" i="51"/>
  <c r="JX48" i="51"/>
  <c r="JW48" i="51"/>
  <c r="JV48" i="51"/>
  <c r="JU48" i="51"/>
  <c r="JT48" i="51"/>
  <c r="JS48" i="51"/>
  <c r="JR48" i="51"/>
  <c r="JQ48" i="51"/>
  <c r="JP48" i="51"/>
  <c r="JO48" i="51"/>
  <c r="JN48" i="51"/>
  <c r="IN48" i="51"/>
  <c r="IM48" i="51"/>
  <c r="GY48" i="51"/>
  <c r="GX48" i="51"/>
  <c r="FI48" i="51"/>
  <c r="FH48" i="51"/>
  <c r="DT48" i="51"/>
  <c r="DS48" i="51"/>
  <c r="CD48" i="51"/>
  <c r="CC48" i="51"/>
  <c r="AN48" i="51"/>
  <c r="LL47" i="51"/>
  <c r="JZ47" i="51"/>
  <c r="JX47" i="51"/>
  <c r="JW47" i="51"/>
  <c r="JV47" i="51"/>
  <c r="JU47" i="51"/>
  <c r="JT47" i="51"/>
  <c r="JS47" i="51"/>
  <c r="JR47" i="51"/>
  <c r="JQ47" i="51"/>
  <c r="JP47" i="51"/>
  <c r="JO47" i="51"/>
  <c r="JN47" i="51"/>
  <c r="IN47" i="51"/>
  <c r="IM47" i="51"/>
  <c r="GY47" i="51"/>
  <c r="GX47" i="51"/>
  <c r="FI47" i="51"/>
  <c r="FH47" i="51"/>
  <c r="DT47" i="51"/>
  <c r="DS47" i="51"/>
  <c r="CD47" i="51"/>
  <c r="CC47" i="51"/>
  <c r="AN47" i="51"/>
  <c r="LL46" i="51"/>
  <c r="JZ46" i="51"/>
  <c r="JX46" i="51"/>
  <c r="JW46" i="51"/>
  <c r="JV46" i="51"/>
  <c r="JU46" i="51"/>
  <c r="JT46" i="51"/>
  <c r="JS46" i="51"/>
  <c r="JR46" i="51"/>
  <c r="JQ46" i="51"/>
  <c r="JP46" i="51"/>
  <c r="JO46" i="51"/>
  <c r="JN46" i="51"/>
  <c r="JY46" i="51" s="1"/>
  <c r="IN46" i="51"/>
  <c r="IM46" i="51"/>
  <c r="GY46" i="51"/>
  <c r="GX46" i="51"/>
  <c r="FI46" i="51"/>
  <c r="FH46" i="51"/>
  <c r="DT46" i="51"/>
  <c r="DS46" i="51"/>
  <c r="CD46" i="51"/>
  <c r="CC46" i="51"/>
  <c r="AN46" i="51"/>
  <c r="AM46" i="51"/>
  <c r="LL45" i="51"/>
  <c r="JZ45" i="51"/>
  <c r="JX45" i="51"/>
  <c r="JW45" i="51"/>
  <c r="JV45" i="51"/>
  <c r="JU45" i="51"/>
  <c r="JT45" i="51"/>
  <c r="JS45" i="51"/>
  <c r="JR45" i="51"/>
  <c r="JQ45" i="51"/>
  <c r="JP45" i="51"/>
  <c r="JO45" i="51"/>
  <c r="JN45" i="51"/>
  <c r="IN45" i="51"/>
  <c r="IM45" i="51"/>
  <c r="GY45" i="51"/>
  <c r="GX45" i="51"/>
  <c r="FI45" i="51"/>
  <c r="FH45" i="51"/>
  <c r="DT45" i="51"/>
  <c r="DS45" i="51"/>
  <c r="CD45" i="51"/>
  <c r="CC45" i="51"/>
  <c r="AN45" i="51"/>
  <c r="LL44" i="51"/>
  <c r="JZ44" i="51"/>
  <c r="JX44" i="51"/>
  <c r="JW44" i="51"/>
  <c r="JV44" i="51"/>
  <c r="JU44" i="51"/>
  <c r="JT44" i="51"/>
  <c r="JS44" i="51"/>
  <c r="JR44" i="51"/>
  <c r="JQ44" i="51"/>
  <c r="JP44" i="51"/>
  <c r="JO44" i="51"/>
  <c r="JN44" i="51"/>
  <c r="IN44" i="51"/>
  <c r="IM44" i="51"/>
  <c r="GY44" i="51"/>
  <c r="GX44" i="51"/>
  <c r="FI44" i="51"/>
  <c r="FH44" i="51"/>
  <c r="DT44" i="51"/>
  <c r="DS44" i="51"/>
  <c r="CD44" i="51"/>
  <c r="CC44" i="51"/>
  <c r="AN44" i="51"/>
  <c r="LL43" i="51"/>
  <c r="JZ43" i="51"/>
  <c r="JX43" i="51"/>
  <c r="JW43" i="51"/>
  <c r="JV43" i="51"/>
  <c r="JU43" i="51"/>
  <c r="JT43" i="51"/>
  <c r="JS43" i="51"/>
  <c r="JR43" i="51"/>
  <c r="JQ43" i="51"/>
  <c r="JP43" i="51"/>
  <c r="JO43" i="51"/>
  <c r="JN43" i="51"/>
  <c r="IN43" i="51"/>
  <c r="IM43" i="51"/>
  <c r="GY43" i="51"/>
  <c r="GX43" i="51"/>
  <c r="FI43" i="51"/>
  <c r="FH43" i="51"/>
  <c r="DT43" i="51"/>
  <c r="DS43" i="51"/>
  <c r="CD43" i="51"/>
  <c r="CC43" i="51"/>
  <c r="AN43" i="51"/>
  <c r="LL42" i="51"/>
  <c r="JZ42" i="51"/>
  <c r="JX42" i="51"/>
  <c r="JW42" i="51"/>
  <c r="JV42" i="51"/>
  <c r="JU42" i="51"/>
  <c r="JT42" i="51"/>
  <c r="JS42" i="51"/>
  <c r="JR42" i="51"/>
  <c r="JQ42" i="51"/>
  <c r="JP42" i="51"/>
  <c r="JO42" i="51"/>
  <c r="JN42" i="51"/>
  <c r="IN42" i="51"/>
  <c r="IM42" i="51"/>
  <c r="GY42" i="51"/>
  <c r="GX42" i="51"/>
  <c r="FI42" i="51"/>
  <c r="FH42" i="51"/>
  <c r="DT42" i="51"/>
  <c r="DS42" i="51"/>
  <c r="CD42" i="51"/>
  <c r="CC42" i="51"/>
  <c r="AN42" i="51"/>
  <c r="AM42" i="51"/>
  <c r="JY47" i="51" l="1"/>
  <c r="JY48" i="51"/>
  <c r="JY42" i="51"/>
  <c r="JY43" i="51"/>
  <c r="JY44" i="51"/>
  <c r="JY45" i="51"/>
  <c r="AM44" i="51"/>
  <c r="AM43" i="51"/>
  <c r="AM45" i="51"/>
  <c r="AM47" i="51"/>
  <c r="AM48" i="51"/>
  <c r="AM49" i="51"/>
  <c r="LL41" i="51"/>
  <c r="JZ41" i="51"/>
  <c r="JX41" i="51"/>
  <c r="JW41" i="51"/>
  <c r="JV41" i="51"/>
  <c r="JU41" i="51"/>
  <c r="JT41" i="51"/>
  <c r="JS41" i="51"/>
  <c r="JR41" i="51"/>
  <c r="JQ41" i="51"/>
  <c r="JP41" i="51"/>
  <c r="JO41" i="51"/>
  <c r="JN41" i="51"/>
  <c r="IN41" i="51"/>
  <c r="IM41" i="51"/>
  <c r="GY41" i="51"/>
  <c r="GX41" i="51"/>
  <c r="FI41" i="51"/>
  <c r="FH41" i="51"/>
  <c r="DT41" i="51"/>
  <c r="DS41" i="51"/>
  <c r="CD41" i="51"/>
  <c r="CC41" i="51"/>
  <c r="AN41" i="51"/>
  <c r="LL40" i="51"/>
  <c r="JZ40" i="51"/>
  <c r="JX40" i="51"/>
  <c r="JW40" i="51"/>
  <c r="JV40" i="51"/>
  <c r="JU40" i="51"/>
  <c r="JT40" i="51"/>
  <c r="JS40" i="51"/>
  <c r="JR40" i="51"/>
  <c r="JQ40" i="51"/>
  <c r="JP40" i="51"/>
  <c r="JO40" i="51"/>
  <c r="JN40" i="51"/>
  <c r="IN40" i="51"/>
  <c r="IM40" i="51"/>
  <c r="GY40" i="51"/>
  <c r="GX40" i="51"/>
  <c r="FI40" i="51"/>
  <c r="FH40" i="51"/>
  <c r="DT40" i="51"/>
  <c r="DS40" i="51"/>
  <c r="CD40" i="51"/>
  <c r="CC40" i="51"/>
  <c r="AN40" i="51"/>
  <c r="LL39" i="51"/>
  <c r="JZ39" i="51"/>
  <c r="JX39" i="51"/>
  <c r="JW39" i="51"/>
  <c r="JV39" i="51"/>
  <c r="JU39" i="51"/>
  <c r="JT39" i="51"/>
  <c r="JS39" i="51"/>
  <c r="JR39" i="51"/>
  <c r="JQ39" i="51"/>
  <c r="JP39" i="51"/>
  <c r="JO39" i="51"/>
  <c r="JN39" i="51"/>
  <c r="IN39" i="51"/>
  <c r="IM39" i="51"/>
  <c r="GY39" i="51"/>
  <c r="GX39" i="51"/>
  <c r="FI39" i="51"/>
  <c r="FH39" i="51"/>
  <c r="DT39" i="51"/>
  <c r="DS39" i="51"/>
  <c r="CD39" i="51"/>
  <c r="CC39" i="51"/>
  <c r="AN39" i="51"/>
  <c r="AM39" i="51"/>
  <c r="LL38" i="51"/>
  <c r="JZ38" i="51"/>
  <c r="JX38" i="51"/>
  <c r="JW38" i="51"/>
  <c r="JV38" i="51"/>
  <c r="JU38" i="51"/>
  <c r="JT38" i="51"/>
  <c r="JS38" i="51"/>
  <c r="JR38" i="51"/>
  <c r="JQ38" i="51"/>
  <c r="JP38" i="51"/>
  <c r="JO38" i="51"/>
  <c r="JN38" i="51"/>
  <c r="IN38" i="51"/>
  <c r="IM38" i="51"/>
  <c r="GY38" i="51"/>
  <c r="GX38" i="51"/>
  <c r="FI38" i="51"/>
  <c r="FH38" i="51"/>
  <c r="DT38" i="51"/>
  <c r="DS38" i="51"/>
  <c r="CD38" i="51"/>
  <c r="CC38" i="51"/>
  <c r="AN38" i="51"/>
  <c r="LL37" i="51"/>
  <c r="JZ37" i="51"/>
  <c r="JX37" i="51"/>
  <c r="JW37" i="51"/>
  <c r="JV37" i="51"/>
  <c r="JU37" i="51"/>
  <c r="JT37" i="51"/>
  <c r="JS37" i="51"/>
  <c r="JR37" i="51"/>
  <c r="JQ37" i="51"/>
  <c r="JP37" i="51"/>
  <c r="JO37" i="51"/>
  <c r="JN37" i="51"/>
  <c r="IN37" i="51"/>
  <c r="IM37" i="51"/>
  <c r="GY37" i="51"/>
  <c r="GX37" i="51"/>
  <c r="FI37" i="51"/>
  <c r="FH37" i="51"/>
  <c r="DT37" i="51"/>
  <c r="DS37" i="51"/>
  <c r="CD37" i="51"/>
  <c r="CC37" i="51"/>
  <c r="AN37" i="51"/>
  <c r="AM37" i="51"/>
  <c r="LL36" i="51"/>
  <c r="JZ36" i="51"/>
  <c r="JX36" i="51"/>
  <c r="JW36" i="51"/>
  <c r="JV36" i="51"/>
  <c r="JU36" i="51"/>
  <c r="JT36" i="51"/>
  <c r="JS36" i="51"/>
  <c r="JR36" i="51"/>
  <c r="JQ36" i="51"/>
  <c r="JP36" i="51"/>
  <c r="JO36" i="51"/>
  <c r="JN36" i="51"/>
  <c r="IN36" i="51"/>
  <c r="IM36" i="51"/>
  <c r="GY36" i="51"/>
  <c r="GX36" i="51"/>
  <c r="FI36" i="51"/>
  <c r="FH36" i="51"/>
  <c r="DT36" i="51"/>
  <c r="DS36" i="51"/>
  <c r="CD36" i="51"/>
  <c r="CC36" i="51"/>
  <c r="AN36" i="51"/>
  <c r="LL35" i="51"/>
  <c r="JZ35" i="51"/>
  <c r="JX35" i="51"/>
  <c r="JW35" i="51"/>
  <c r="JV35" i="51"/>
  <c r="JU35" i="51"/>
  <c r="JT35" i="51"/>
  <c r="JS35" i="51"/>
  <c r="JR35" i="51"/>
  <c r="JQ35" i="51"/>
  <c r="JP35" i="51"/>
  <c r="JO35" i="51"/>
  <c r="JN35" i="51"/>
  <c r="IN35" i="51"/>
  <c r="IM35" i="51"/>
  <c r="GY35" i="51"/>
  <c r="GX35" i="51"/>
  <c r="FI35" i="51"/>
  <c r="FH35" i="51"/>
  <c r="DT35" i="51"/>
  <c r="DS35" i="51"/>
  <c r="CD35" i="51"/>
  <c r="CC35" i="51"/>
  <c r="AN35" i="51"/>
  <c r="AM35" i="51"/>
  <c r="LL34" i="51"/>
  <c r="JZ34" i="51"/>
  <c r="JX34" i="51"/>
  <c r="JW34" i="51"/>
  <c r="JV34" i="51"/>
  <c r="JU34" i="51"/>
  <c r="JT34" i="51"/>
  <c r="JS34" i="51"/>
  <c r="JR34" i="51"/>
  <c r="JQ34" i="51"/>
  <c r="JP34" i="51"/>
  <c r="JO34" i="51"/>
  <c r="JN34" i="51"/>
  <c r="IN34" i="51"/>
  <c r="IM34" i="51"/>
  <c r="GY34" i="51"/>
  <c r="GX34" i="51"/>
  <c r="FI34" i="51"/>
  <c r="FH34" i="51"/>
  <c r="DT34" i="51"/>
  <c r="DS34" i="51"/>
  <c r="CD34" i="51"/>
  <c r="CC34" i="51"/>
  <c r="AN34" i="51"/>
  <c r="LL33" i="51"/>
  <c r="JZ33" i="51"/>
  <c r="JX33" i="51"/>
  <c r="JW33" i="51"/>
  <c r="JV33" i="51"/>
  <c r="JU33" i="51"/>
  <c r="JT33" i="51"/>
  <c r="JS33" i="51"/>
  <c r="JR33" i="51"/>
  <c r="JQ33" i="51"/>
  <c r="JP33" i="51"/>
  <c r="JO33" i="51"/>
  <c r="JN33" i="51"/>
  <c r="IN33" i="51"/>
  <c r="IM33" i="51"/>
  <c r="GY33" i="51"/>
  <c r="GX33" i="51"/>
  <c r="FI33" i="51"/>
  <c r="FH33" i="51"/>
  <c r="DT33" i="51"/>
  <c r="DS33" i="51"/>
  <c r="CD33" i="51"/>
  <c r="CC33" i="51"/>
  <c r="AN33" i="51"/>
  <c r="AM33" i="51"/>
  <c r="LL32" i="51"/>
  <c r="JZ32" i="51"/>
  <c r="JX32" i="51"/>
  <c r="JW32" i="51"/>
  <c r="JV32" i="51"/>
  <c r="JU32" i="51"/>
  <c r="JT32" i="51"/>
  <c r="JS32" i="51"/>
  <c r="JR32" i="51"/>
  <c r="JQ32" i="51"/>
  <c r="JP32" i="51"/>
  <c r="JO32" i="51"/>
  <c r="JN32" i="51"/>
  <c r="IN32" i="51"/>
  <c r="IM32" i="51"/>
  <c r="GY32" i="51"/>
  <c r="GX32" i="51"/>
  <c r="FI32" i="51"/>
  <c r="FH32" i="51"/>
  <c r="DT32" i="51"/>
  <c r="DS32" i="51"/>
  <c r="CD32" i="51"/>
  <c r="CC32" i="51"/>
  <c r="AN32" i="51"/>
  <c r="LL31" i="51"/>
  <c r="JZ31" i="51"/>
  <c r="JX31" i="51"/>
  <c r="JW31" i="51"/>
  <c r="JV31" i="51"/>
  <c r="JU31" i="51"/>
  <c r="JT31" i="51"/>
  <c r="JS31" i="51"/>
  <c r="JR31" i="51"/>
  <c r="JQ31" i="51"/>
  <c r="JP31" i="51"/>
  <c r="JO31" i="51"/>
  <c r="JN31" i="51"/>
  <c r="IN31" i="51"/>
  <c r="IM31" i="51"/>
  <c r="GY31" i="51"/>
  <c r="GX31" i="51"/>
  <c r="FI31" i="51"/>
  <c r="FH31" i="51"/>
  <c r="DT31" i="51"/>
  <c r="DS31" i="51"/>
  <c r="CD31" i="51"/>
  <c r="CC31" i="51"/>
  <c r="AN31" i="51"/>
  <c r="AM31" i="51"/>
  <c r="LL30" i="51"/>
  <c r="JZ30" i="51"/>
  <c r="JX30" i="51"/>
  <c r="JW30" i="51"/>
  <c r="JV30" i="51"/>
  <c r="JU30" i="51"/>
  <c r="JT30" i="51"/>
  <c r="JS30" i="51"/>
  <c r="JR30" i="51"/>
  <c r="JQ30" i="51"/>
  <c r="JP30" i="51"/>
  <c r="JO30" i="51"/>
  <c r="JN30" i="51"/>
  <c r="IN30" i="51"/>
  <c r="IM30" i="51"/>
  <c r="GY30" i="51"/>
  <c r="GX30" i="51"/>
  <c r="FI30" i="51"/>
  <c r="FH30" i="51"/>
  <c r="DT30" i="51"/>
  <c r="DS30" i="51"/>
  <c r="CD30" i="51"/>
  <c r="CC30" i="51"/>
  <c r="AN30" i="51"/>
  <c r="LL29" i="51"/>
  <c r="JZ29" i="51"/>
  <c r="JX29" i="51"/>
  <c r="JW29" i="51"/>
  <c r="JV29" i="51"/>
  <c r="JU29" i="51"/>
  <c r="JT29" i="51"/>
  <c r="JS29" i="51"/>
  <c r="JR29" i="51"/>
  <c r="JQ29" i="51"/>
  <c r="JP29" i="51"/>
  <c r="JO29" i="51"/>
  <c r="JN29" i="51"/>
  <c r="IN29" i="51"/>
  <c r="IM29" i="51"/>
  <c r="GY29" i="51"/>
  <c r="GX29" i="51"/>
  <c r="FI29" i="51"/>
  <c r="FH29" i="51"/>
  <c r="DT29" i="51"/>
  <c r="DS29" i="51"/>
  <c r="CD29" i="51"/>
  <c r="CC29" i="51"/>
  <c r="AN29" i="51"/>
  <c r="AM29" i="51"/>
  <c r="LL28" i="51"/>
  <c r="JZ28" i="51"/>
  <c r="JX28" i="51"/>
  <c r="JW28" i="51"/>
  <c r="JV28" i="51"/>
  <c r="JU28" i="51"/>
  <c r="JT28" i="51"/>
  <c r="JS28" i="51"/>
  <c r="JR28" i="51"/>
  <c r="JQ28" i="51"/>
  <c r="JP28" i="51"/>
  <c r="JO28" i="51"/>
  <c r="JN28" i="51"/>
  <c r="IN28" i="51"/>
  <c r="IM28" i="51" s="1"/>
  <c r="GY28" i="51"/>
  <c r="GX28" i="51"/>
  <c r="FI28" i="51"/>
  <c r="FH28" i="51"/>
  <c r="DT28" i="51"/>
  <c r="DS28" i="51"/>
  <c r="CD28" i="51"/>
  <c r="CC28" i="51"/>
  <c r="AN28" i="51"/>
  <c r="LL27" i="51"/>
  <c r="JZ27" i="51"/>
  <c r="JX27" i="51"/>
  <c r="JW27" i="51"/>
  <c r="JV27" i="51"/>
  <c r="JU27" i="51"/>
  <c r="JT27" i="51"/>
  <c r="JS27" i="51"/>
  <c r="JR27" i="51"/>
  <c r="JQ27" i="51"/>
  <c r="JP27" i="51"/>
  <c r="JO27" i="51"/>
  <c r="JN27" i="51"/>
  <c r="IN27" i="51"/>
  <c r="IM27" i="51" s="1"/>
  <c r="GY27" i="51"/>
  <c r="GX27" i="51"/>
  <c r="FI27" i="51"/>
  <c r="FH27" i="51"/>
  <c r="DT27" i="51"/>
  <c r="DS27" i="51"/>
  <c r="CD27" i="51"/>
  <c r="CC27" i="51"/>
  <c r="AN27" i="51"/>
  <c r="LL26" i="51"/>
  <c r="JZ26" i="51"/>
  <c r="JX26" i="51"/>
  <c r="JW26" i="51"/>
  <c r="JV26" i="51"/>
  <c r="JU26" i="51"/>
  <c r="JT26" i="51"/>
  <c r="JS26" i="51"/>
  <c r="JR26" i="51"/>
  <c r="JQ26" i="51"/>
  <c r="JP26" i="51"/>
  <c r="JO26" i="51"/>
  <c r="JN26" i="51"/>
  <c r="IN26" i="51"/>
  <c r="IM26" i="51" s="1"/>
  <c r="GY26" i="51"/>
  <c r="GX26" i="51"/>
  <c r="FI26" i="51"/>
  <c r="FH26" i="51"/>
  <c r="DT26" i="51"/>
  <c r="DS26" i="51"/>
  <c r="CD26" i="51"/>
  <c r="CC26" i="51"/>
  <c r="AN26" i="51"/>
  <c r="LL25" i="51"/>
  <c r="JZ25" i="51"/>
  <c r="JX25" i="51"/>
  <c r="JW25" i="51"/>
  <c r="JV25" i="51"/>
  <c r="JU25" i="51"/>
  <c r="JT25" i="51"/>
  <c r="JS25" i="51"/>
  <c r="JR25" i="51"/>
  <c r="JQ25" i="51"/>
  <c r="JP25" i="51"/>
  <c r="JO25" i="51"/>
  <c r="JN25" i="51"/>
  <c r="IN25" i="51"/>
  <c r="IM25" i="51" s="1"/>
  <c r="GY25" i="51"/>
  <c r="GX25" i="51"/>
  <c r="FI25" i="51"/>
  <c r="FH25" i="51"/>
  <c r="DT25" i="51"/>
  <c r="DS25" i="51"/>
  <c r="CD25" i="51"/>
  <c r="CC25" i="51"/>
  <c r="AN25" i="51"/>
  <c r="LL24" i="51"/>
  <c r="JZ24" i="51"/>
  <c r="JX24" i="51"/>
  <c r="JW24" i="51"/>
  <c r="JV24" i="51"/>
  <c r="JU24" i="51"/>
  <c r="JT24" i="51"/>
  <c r="JS24" i="51"/>
  <c r="JR24" i="51"/>
  <c r="JQ24" i="51"/>
  <c r="JP24" i="51"/>
  <c r="JO24" i="51"/>
  <c r="JN24" i="51"/>
  <c r="IN24" i="51"/>
  <c r="IM24" i="51" s="1"/>
  <c r="GY24" i="51"/>
  <c r="GX24" i="51"/>
  <c r="FI24" i="51"/>
  <c r="FH24" i="51"/>
  <c r="DT24" i="51"/>
  <c r="DS24" i="51"/>
  <c r="CD24" i="51"/>
  <c r="CC24" i="51"/>
  <c r="AN24" i="51"/>
  <c r="LL23" i="51"/>
  <c r="JZ23" i="51"/>
  <c r="JX23" i="51"/>
  <c r="JW23" i="51"/>
  <c r="JV23" i="51"/>
  <c r="JU23" i="51"/>
  <c r="JT23" i="51"/>
  <c r="JS23" i="51"/>
  <c r="JR23" i="51"/>
  <c r="JQ23" i="51"/>
  <c r="JP23" i="51"/>
  <c r="JO23" i="51"/>
  <c r="JN23" i="51"/>
  <c r="IN23" i="51"/>
  <c r="IM23" i="51" s="1"/>
  <c r="GY23" i="51"/>
  <c r="GX23" i="51"/>
  <c r="FI23" i="51"/>
  <c r="FH23" i="51"/>
  <c r="DT23" i="51"/>
  <c r="DS23" i="51"/>
  <c r="CD23" i="51"/>
  <c r="CC23" i="51"/>
  <c r="AN23" i="51"/>
  <c r="LL22" i="51"/>
  <c r="JZ22" i="51"/>
  <c r="JX22" i="51"/>
  <c r="JW22" i="51"/>
  <c r="JV22" i="51"/>
  <c r="JU22" i="51"/>
  <c r="JT22" i="51"/>
  <c r="JS22" i="51"/>
  <c r="JR22" i="51"/>
  <c r="JQ22" i="51"/>
  <c r="JP22" i="51"/>
  <c r="JO22" i="51"/>
  <c r="JN22" i="51"/>
  <c r="IN22" i="51"/>
  <c r="IM22" i="51" s="1"/>
  <c r="GY22" i="51"/>
  <c r="GX22" i="51"/>
  <c r="FI22" i="51"/>
  <c r="FH22" i="51"/>
  <c r="DT22" i="51"/>
  <c r="DS22" i="51"/>
  <c r="CD22" i="51"/>
  <c r="CC22" i="51"/>
  <c r="AN22" i="51"/>
  <c r="LL21" i="51"/>
  <c r="JZ21" i="51"/>
  <c r="JX21" i="51"/>
  <c r="JW21" i="51"/>
  <c r="JV21" i="51"/>
  <c r="JU21" i="51"/>
  <c r="JT21" i="51"/>
  <c r="JS21" i="51"/>
  <c r="JR21" i="51"/>
  <c r="JQ21" i="51"/>
  <c r="JP21" i="51"/>
  <c r="JO21" i="51"/>
  <c r="JN21" i="51"/>
  <c r="IN21" i="51"/>
  <c r="IM21" i="51" s="1"/>
  <c r="GY21" i="51"/>
  <c r="GX21" i="51"/>
  <c r="FI21" i="51"/>
  <c r="FH21" i="51"/>
  <c r="DT21" i="51"/>
  <c r="DS21" i="51"/>
  <c r="CD21" i="51"/>
  <c r="CC21" i="51"/>
  <c r="AN21" i="51"/>
  <c r="LL20" i="51"/>
  <c r="JZ20" i="51"/>
  <c r="JX20" i="51"/>
  <c r="JW20" i="51"/>
  <c r="JV20" i="51"/>
  <c r="JU20" i="51"/>
  <c r="JT20" i="51"/>
  <c r="JS20" i="51"/>
  <c r="JR20" i="51"/>
  <c r="JQ20" i="51"/>
  <c r="JP20" i="51"/>
  <c r="JO20" i="51"/>
  <c r="JN20" i="51"/>
  <c r="IN20" i="51"/>
  <c r="IM20" i="51" s="1"/>
  <c r="GY20" i="51"/>
  <c r="GX20" i="51"/>
  <c r="FI20" i="51"/>
  <c r="FH20" i="51"/>
  <c r="DT20" i="51"/>
  <c r="DS20" i="51"/>
  <c r="CD20" i="51"/>
  <c r="CC20" i="51"/>
  <c r="AN20" i="51"/>
  <c r="LL19" i="51"/>
  <c r="JZ19" i="51"/>
  <c r="JX19" i="51"/>
  <c r="JW19" i="51"/>
  <c r="JV19" i="51"/>
  <c r="JU19" i="51"/>
  <c r="JT19" i="51"/>
  <c r="JS19" i="51"/>
  <c r="JR19" i="51"/>
  <c r="JQ19" i="51"/>
  <c r="JP19" i="51"/>
  <c r="JO19" i="51"/>
  <c r="JN19" i="51"/>
  <c r="IN19" i="51"/>
  <c r="IM19" i="51" s="1"/>
  <c r="GY19" i="51"/>
  <c r="GX19" i="51"/>
  <c r="FI19" i="51"/>
  <c r="FH19" i="51"/>
  <c r="DT19" i="51"/>
  <c r="DS19" i="51"/>
  <c r="CD19" i="51"/>
  <c r="CC19" i="51"/>
  <c r="AN19" i="51"/>
  <c r="LL18" i="51"/>
  <c r="JZ18" i="51"/>
  <c r="JX18" i="51"/>
  <c r="JW18" i="51"/>
  <c r="JV18" i="51"/>
  <c r="JU18" i="51"/>
  <c r="JT18" i="51"/>
  <c r="JS18" i="51"/>
  <c r="JR18" i="51"/>
  <c r="JQ18" i="51"/>
  <c r="JP18" i="51"/>
  <c r="JO18" i="51"/>
  <c r="JN18" i="51"/>
  <c r="IN18" i="51"/>
  <c r="IM18" i="51" s="1"/>
  <c r="GY18" i="51"/>
  <c r="GX18" i="51"/>
  <c r="FI18" i="51"/>
  <c r="FH18" i="51"/>
  <c r="DT18" i="51"/>
  <c r="DS18" i="51"/>
  <c r="CD18" i="51"/>
  <c r="CC18" i="51"/>
  <c r="AN18" i="51"/>
  <c r="LL17" i="51"/>
  <c r="JZ17" i="51"/>
  <c r="JX17" i="51"/>
  <c r="JW17" i="51"/>
  <c r="JV17" i="51"/>
  <c r="JU17" i="51"/>
  <c r="JT17" i="51"/>
  <c r="JS17" i="51"/>
  <c r="JR17" i="51"/>
  <c r="JQ17" i="51"/>
  <c r="JP17" i="51"/>
  <c r="JO17" i="51"/>
  <c r="JN17" i="51"/>
  <c r="IN17" i="51"/>
  <c r="IM17" i="51" s="1"/>
  <c r="GY17" i="51"/>
  <c r="GX17" i="51"/>
  <c r="FI17" i="51"/>
  <c r="FH17" i="51"/>
  <c r="DT17" i="51"/>
  <c r="DS17" i="51"/>
  <c r="CD17" i="51"/>
  <c r="CC17" i="51"/>
  <c r="AN17" i="51"/>
  <c r="LL16" i="51"/>
  <c r="JZ16" i="51"/>
  <c r="JX16" i="51"/>
  <c r="JW16" i="51"/>
  <c r="JV16" i="51"/>
  <c r="JU16" i="51"/>
  <c r="JT16" i="51"/>
  <c r="JS16" i="51"/>
  <c r="JR16" i="51"/>
  <c r="JQ16" i="51"/>
  <c r="JP16" i="51"/>
  <c r="JO16" i="51"/>
  <c r="JN16" i="51"/>
  <c r="IN16" i="51"/>
  <c r="IM16" i="51" s="1"/>
  <c r="GY16" i="51"/>
  <c r="GX16" i="51"/>
  <c r="FI16" i="51"/>
  <c r="FH16" i="51"/>
  <c r="DT16" i="51"/>
  <c r="DS16" i="51"/>
  <c r="CD16" i="51"/>
  <c r="CC16" i="51"/>
  <c r="AN16" i="51"/>
  <c r="LL15" i="51"/>
  <c r="JZ15" i="51"/>
  <c r="JX15" i="51"/>
  <c r="JW15" i="51"/>
  <c r="JV15" i="51"/>
  <c r="JU15" i="51"/>
  <c r="JT15" i="51"/>
  <c r="JS15" i="51"/>
  <c r="JR15" i="51"/>
  <c r="JQ15" i="51"/>
  <c r="JP15" i="51"/>
  <c r="JO15" i="51"/>
  <c r="JN15" i="51"/>
  <c r="IN15" i="51"/>
  <c r="IM15" i="51" s="1"/>
  <c r="GY15" i="51"/>
  <c r="GX15" i="51"/>
  <c r="FI15" i="51"/>
  <c r="FH15" i="51"/>
  <c r="DT15" i="51"/>
  <c r="DS15" i="51"/>
  <c r="CD15" i="51"/>
  <c r="CC15" i="51"/>
  <c r="AN15" i="51"/>
  <c r="LL14" i="51"/>
  <c r="JZ14" i="51"/>
  <c r="JX14" i="51"/>
  <c r="JW14" i="51"/>
  <c r="JV14" i="51"/>
  <c r="JU14" i="51"/>
  <c r="JT14" i="51"/>
  <c r="JS14" i="51"/>
  <c r="JR14" i="51"/>
  <c r="JQ14" i="51"/>
  <c r="JP14" i="51"/>
  <c r="JO14" i="51"/>
  <c r="JN14" i="51"/>
  <c r="IN14" i="51"/>
  <c r="IM14" i="51" s="1"/>
  <c r="GY14" i="51"/>
  <c r="GX14" i="51"/>
  <c r="FI14" i="51"/>
  <c r="FH14" i="51"/>
  <c r="DT14" i="51"/>
  <c r="DS14" i="51"/>
  <c r="CD14" i="51"/>
  <c r="CC14" i="51"/>
  <c r="AN14" i="51"/>
  <c r="LL13" i="51"/>
  <c r="JZ13" i="51"/>
  <c r="JX13" i="51"/>
  <c r="JW13" i="51"/>
  <c r="JV13" i="51"/>
  <c r="JU13" i="51"/>
  <c r="JT13" i="51"/>
  <c r="JS13" i="51"/>
  <c r="JR13" i="51"/>
  <c r="JQ13" i="51"/>
  <c r="JP13" i="51"/>
  <c r="JO13" i="51"/>
  <c r="JN13" i="51"/>
  <c r="IN13" i="51"/>
  <c r="IM13" i="51" s="1"/>
  <c r="GY13" i="51"/>
  <c r="GX13" i="51"/>
  <c r="FI13" i="51"/>
  <c r="FH13" i="51"/>
  <c r="DT13" i="51"/>
  <c r="DS13" i="51"/>
  <c r="CD13" i="51"/>
  <c r="CC13" i="51"/>
  <c r="AN13" i="51"/>
  <c r="LL12" i="51"/>
  <c r="JZ12" i="51"/>
  <c r="JX12" i="51"/>
  <c r="JW12" i="51"/>
  <c r="JV12" i="51"/>
  <c r="JU12" i="51"/>
  <c r="JT12" i="51"/>
  <c r="JS12" i="51"/>
  <c r="JR12" i="51"/>
  <c r="JQ12" i="51"/>
  <c r="JP12" i="51"/>
  <c r="JO12" i="51"/>
  <c r="JN12" i="51"/>
  <c r="IN12" i="51"/>
  <c r="IM12" i="51" s="1"/>
  <c r="GY12" i="51"/>
  <c r="GX12" i="51"/>
  <c r="FI12" i="51"/>
  <c r="FH12" i="51"/>
  <c r="DT12" i="51"/>
  <c r="DS12" i="51"/>
  <c r="CD12" i="51"/>
  <c r="CC12" i="51"/>
  <c r="AN12" i="51"/>
  <c r="LL11" i="51"/>
  <c r="JZ11" i="51"/>
  <c r="JX11" i="51"/>
  <c r="JW11" i="51"/>
  <c r="JV11" i="51"/>
  <c r="JU11" i="51"/>
  <c r="JT11" i="51"/>
  <c r="JS11" i="51"/>
  <c r="JR11" i="51"/>
  <c r="JQ11" i="51"/>
  <c r="JP11" i="51"/>
  <c r="JO11" i="51"/>
  <c r="JN11" i="51"/>
  <c r="IN11" i="51"/>
  <c r="IM11" i="51" s="1"/>
  <c r="GY11" i="51"/>
  <c r="GX11" i="51"/>
  <c r="FI11" i="51"/>
  <c r="FH11" i="51"/>
  <c r="DT11" i="51"/>
  <c r="DS11" i="51"/>
  <c r="CD11" i="51"/>
  <c r="CC11" i="51"/>
  <c r="AN11" i="51"/>
  <c r="LL10" i="51"/>
  <c r="JZ10" i="51"/>
  <c r="JX10" i="51"/>
  <c r="JW10" i="51"/>
  <c r="JV10" i="51"/>
  <c r="JU10" i="51"/>
  <c r="JT10" i="51"/>
  <c r="JS10" i="51"/>
  <c r="JR10" i="51"/>
  <c r="JQ10" i="51"/>
  <c r="JP10" i="51"/>
  <c r="JO10" i="51"/>
  <c r="JN10" i="51"/>
  <c r="IN10" i="51"/>
  <c r="IM10" i="51" s="1"/>
  <c r="GY10" i="51"/>
  <c r="GX10" i="51"/>
  <c r="FI10" i="51"/>
  <c r="FH10" i="51"/>
  <c r="DT10" i="51"/>
  <c r="DS10" i="51"/>
  <c r="CD10" i="51"/>
  <c r="CC10" i="51"/>
  <c r="AN10" i="51"/>
  <c r="LL9" i="51"/>
  <c r="JZ9" i="51"/>
  <c r="JX9" i="51"/>
  <c r="JW9" i="51"/>
  <c r="JV9" i="51"/>
  <c r="JU9" i="51"/>
  <c r="JT9" i="51"/>
  <c r="JS9" i="51"/>
  <c r="JR9" i="51"/>
  <c r="JQ9" i="51"/>
  <c r="JP9" i="51"/>
  <c r="JO9" i="51"/>
  <c r="JN9" i="51"/>
  <c r="IN9" i="51"/>
  <c r="IM9" i="51" s="1"/>
  <c r="GY9" i="51"/>
  <c r="GX9" i="51"/>
  <c r="FI9" i="51"/>
  <c r="FH9" i="51"/>
  <c r="DT9" i="51"/>
  <c r="DS9" i="51"/>
  <c r="CD9" i="51"/>
  <c r="CC9" i="51"/>
  <c r="AN9" i="51"/>
  <c r="LL8" i="51"/>
  <c r="JZ8" i="51"/>
  <c r="JX8" i="51"/>
  <c r="JW8" i="51"/>
  <c r="JV8" i="51"/>
  <c r="JU8" i="51"/>
  <c r="JT8" i="51"/>
  <c r="JS8" i="51"/>
  <c r="JR8" i="51"/>
  <c r="JQ8" i="51"/>
  <c r="JP8" i="51"/>
  <c r="JO8" i="51"/>
  <c r="JN8" i="51"/>
  <c r="IN8" i="51"/>
  <c r="IM8" i="51" s="1"/>
  <c r="GY8" i="51"/>
  <c r="GX8" i="51"/>
  <c r="FI8" i="51"/>
  <c r="FH8" i="51"/>
  <c r="DT8" i="51"/>
  <c r="DS8" i="51"/>
  <c r="CD8" i="51"/>
  <c r="CC8" i="51"/>
  <c r="AN8" i="51"/>
  <c r="LL7" i="51"/>
  <c r="JZ7" i="51"/>
  <c r="JX7" i="51"/>
  <c r="JW7" i="51"/>
  <c r="JV7" i="51"/>
  <c r="JU7" i="51"/>
  <c r="JT7" i="51"/>
  <c r="JS7" i="51"/>
  <c r="JR7" i="51"/>
  <c r="JQ7" i="51"/>
  <c r="JP7" i="51"/>
  <c r="JO7" i="51"/>
  <c r="JN7" i="51"/>
  <c r="IN7" i="51"/>
  <c r="IM7" i="51" s="1"/>
  <c r="GY7" i="51"/>
  <c r="GX7" i="51"/>
  <c r="FI7" i="51"/>
  <c r="FH7" i="51"/>
  <c r="DT7" i="51"/>
  <c r="DS7" i="51"/>
  <c r="CD7" i="51"/>
  <c r="CC7" i="51"/>
  <c r="AN7" i="51"/>
  <c r="LL6" i="51"/>
  <c r="JZ6" i="51"/>
  <c r="JX6" i="51"/>
  <c r="JW6" i="51"/>
  <c r="JV6" i="51"/>
  <c r="JU6" i="51"/>
  <c r="JT6" i="51"/>
  <c r="JS6" i="51"/>
  <c r="JR6" i="51"/>
  <c r="JQ6" i="51"/>
  <c r="JP6" i="51"/>
  <c r="JO6" i="51"/>
  <c r="JN6" i="51"/>
  <c r="IN6" i="51"/>
  <c r="IM6" i="51" s="1"/>
  <c r="GY6" i="51"/>
  <c r="GX6" i="51"/>
  <c r="FI6" i="51"/>
  <c r="FH6" i="51"/>
  <c r="DT6" i="51"/>
  <c r="DS6" i="51"/>
  <c r="CD6" i="51"/>
  <c r="CC6" i="51"/>
  <c r="AN6" i="51"/>
  <c r="AM6" i="51"/>
  <c r="LL5" i="51"/>
  <c r="LJ5" i="51"/>
  <c r="LI5" i="51"/>
  <c r="LH5" i="51"/>
  <c r="LG5" i="51"/>
  <c r="LF5" i="51"/>
  <c r="LE5" i="51"/>
  <c r="LD5" i="51"/>
  <c r="LC5" i="51"/>
  <c r="LB5" i="51"/>
  <c r="LA5" i="51"/>
  <c r="KZ5" i="51"/>
  <c r="JZ5" i="51"/>
  <c r="JX5" i="51"/>
  <c r="JW5" i="51"/>
  <c r="JV5" i="51"/>
  <c r="JU5" i="51"/>
  <c r="JT5" i="51"/>
  <c r="JS5" i="51"/>
  <c r="JR5" i="51"/>
  <c r="JQ5" i="51"/>
  <c r="JP5" i="51"/>
  <c r="JO5" i="51"/>
  <c r="JN5" i="51"/>
  <c r="IN5" i="51"/>
  <c r="IL5" i="51"/>
  <c r="IK5" i="51"/>
  <c r="IJ5" i="51"/>
  <c r="II5" i="51"/>
  <c r="IH5" i="51"/>
  <c r="IG5" i="51"/>
  <c r="IF5" i="51"/>
  <c r="IE5" i="51"/>
  <c r="ID5" i="51"/>
  <c r="IC5" i="51"/>
  <c r="IB5" i="51"/>
  <c r="IA5" i="51"/>
  <c r="GY5" i="51"/>
  <c r="FI5" i="51"/>
  <c r="DT5" i="51"/>
  <c r="CH5" i="51"/>
  <c r="CD5" i="51"/>
  <c r="AN5" i="51"/>
  <c r="LJ4" i="51"/>
  <c r="LJ67" i="51" s="1"/>
  <c r="LI4" i="51"/>
  <c r="LI67" i="51" s="1"/>
  <c r="LH4" i="51"/>
  <c r="LH67" i="51" s="1"/>
  <c r="LG4" i="51"/>
  <c r="LG67" i="51" s="1"/>
  <c r="LF4" i="51"/>
  <c r="LF67" i="51" s="1"/>
  <c r="LE4" i="51"/>
  <c r="LE67" i="51" s="1"/>
  <c r="LD4" i="51"/>
  <c r="LD67" i="51" s="1"/>
  <c r="LC4" i="51"/>
  <c r="LC67" i="51" s="1"/>
  <c r="LB4" i="51"/>
  <c r="LB67" i="51" s="1"/>
  <c r="LA4" i="51"/>
  <c r="LA67" i="51" s="1"/>
  <c r="KZ4" i="51"/>
  <c r="KZ67" i="51" s="1"/>
  <c r="KE2" i="51"/>
  <c r="FO2" i="51"/>
  <c r="AT2" i="51"/>
  <c r="CJ2" i="51" s="1"/>
  <c r="DT61" i="51" l="1"/>
  <c r="JY5" i="51"/>
  <c r="LK5" i="51"/>
  <c r="JY9" i="51"/>
  <c r="JY13" i="51"/>
  <c r="JY17" i="51"/>
  <c r="JY21" i="51"/>
  <c r="JY25" i="51"/>
  <c r="GY61" i="51"/>
  <c r="IN61" i="51"/>
  <c r="JY33" i="51"/>
  <c r="JY7" i="51"/>
  <c r="JY11" i="51"/>
  <c r="JY15" i="51"/>
  <c r="JY19" i="51"/>
  <c r="JY23" i="51"/>
  <c r="JY27" i="51"/>
  <c r="JY29" i="51"/>
  <c r="JY39" i="51"/>
  <c r="JY37" i="51"/>
  <c r="JX65" i="51"/>
  <c r="JX64" i="51"/>
  <c r="JX63" i="51"/>
  <c r="JX62" i="51"/>
  <c r="JX61" i="51"/>
  <c r="IK64" i="51"/>
  <c r="IK63" i="51"/>
  <c r="IK62" i="51"/>
  <c r="IK61" i="51"/>
  <c r="JW65" i="51"/>
  <c r="JW64" i="51"/>
  <c r="JW63" i="51"/>
  <c r="JW61" i="51"/>
  <c r="JW62" i="51"/>
  <c r="LI65" i="51"/>
  <c r="LI64" i="51"/>
  <c r="LI63" i="51"/>
  <c r="LI61" i="51"/>
  <c r="LI62" i="51"/>
  <c r="DY2" i="51"/>
  <c r="HD2" i="51"/>
  <c r="IM5" i="51"/>
  <c r="LL61" i="51"/>
  <c r="JY6" i="51"/>
  <c r="JY8" i="51"/>
  <c r="JY10" i="51"/>
  <c r="JY12" i="51"/>
  <c r="JY14" i="51"/>
  <c r="JY16" i="51"/>
  <c r="JY18" i="51"/>
  <c r="JY20" i="51"/>
  <c r="JY22" i="51"/>
  <c r="JY24" i="51"/>
  <c r="JY26" i="51"/>
  <c r="JY28" i="51"/>
  <c r="JY31" i="51"/>
  <c r="JY32" i="51"/>
  <c r="JY35" i="51"/>
  <c r="JY36" i="51"/>
  <c r="JY40" i="51"/>
  <c r="JY41" i="51"/>
  <c r="IL65" i="51"/>
  <c r="IK65" i="51" s="1"/>
  <c r="IL64" i="51"/>
  <c r="IL70" i="51" s="1"/>
  <c r="IL63" i="51"/>
  <c r="IL62" i="51"/>
  <c r="IL61" i="51"/>
  <c r="LJ65" i="51"/>
  <c r="LJ64" i="51"/>
  <c r="LJ70" i="51" s="1"/>
  <c r="LI70" i="51" s="1"/>
  <c r="LJ63" i="51"/>
  <c r="LJ62" i="51"/>
  <c r="LJ61" i="51"/>
  <c r="IS2" i="51"/>
  <c r="JY30" i="51"/>
  <c r="JY34" i="51"/>
  <c r="JY38" i="51"/>
  <c r="AM13" i="51"/>
  <c r="AM14" i="51"/>
  <c r="AM15" i="51"/>
  <c r="AM16" i="51"/>
  <c r="AM17" i="51"/>
  <c r="AM41" i="51"/>
  <c r="FI61" i="51"/>
  <c r="CD61" i="51"/>
  <c r="AM12" i="51"/>
  <c r="AM20" i="51"/>
  <c r="AM28" i="51"/>
  <c r="AM18" i="51"/>
  <c r="AM19" i="51"/>
  <c r="AM7" i="51"/>
  <c r="AM8" i="51"/>
  <c r="AM9" i="51"/>
  <c r="AM10" i="51"/>
  <c r="AM21" i="51"/>
  <c r="AM22" i="51"/>
  <c r="AM23" i="51"/>
  <c r="AM24" i="51"/>
  <c r="AM25" i="51"/>
  <c r="AM26" i="51"/>
  <c r="AM27" i="51"/>
  <c r="AM30" i="51"/>
  <c r="AM32" i="51"/>
  <c r="AM34" i="51"/>
  <c r="AM36" i="51"/>
  <c r="AM38" i="51"/>
  <c r="AM40" i="51"/>
  <c r="AN61" i="51"/>
  <c r="JZ61" i="51"/>
  <c r="KZ65" i="51"/>
  <c r="KZ64" i="51"/>
  <c r="KZ63" i="51"/>
  <c r="KZ62" i="51"/>
  <c r="KZ61" i="51"/>
  <c r="LB65" i="51"/>
  <c r="LB64" i="51"/>
  <c r="LB63" i="51"/>
  <c r="LB62" i="51"/>
  <c r="LB61" i="51"/>
  <c r="LF65" i="51"/>
  <c r="LF64" i="51"/>
  <c r="LF63" i="51"/>
  <c r="LF62" i="51"/>
  <c r="LF61" i="51"/>
  <c r="LH65" i="51"/>
  <c r="LH64" i="51"/>
  <c r="LH70" i="51" s="1"/>
  <c r="LH63" i="51"/>
  <c r="LH62" i="51"/>
  <c r="LH61" i="51"/>
  <c r="LD65" i="51"/>
  <c r="LD64" i="51"/>
  <c r="LD63" i="51"/>
  <c r="LD62" i="51"/>
  <c r="LD61" i="51"/>
  <c r="LA64" i="51"/>
  <c r="LA63" i="51"/>
  <c r="LA65" i="51"/>
  <c r="LA61" i="51"/>
  <c r="LA62" i="51"/>
  <c r="LC64" i="51"/>
  <c r="LC63" i="51"/>
  <c r="LC65" i="51"/>
  <c r="LC61" i="51"/>
  <c r="LC62" i="51"/>
  <c r="LE64" i="51"/>
  <c r="LE63" i="51"/>
  <c r="LE65" i="51"/>
  <c r="LE61" i="51"/>
  <c r="LE62" i="51"/>
  <c r="LG64" i="51"/>
  <c r="LG63" i="51"/>
  <c r="LG65" i="51"/>
  <c r="LG61" i="51"/>
  <c r="LG62" i="51"/>
  <c r="JR65" i="51"/>
  <c r="JR63" i="51"/>
  <c r="JR64" i="51"/>
  <c r="JR62" i="51"/>
  <c r="JR61" i="51"/>
  <c r="JV65" i="51"/>
  <c r="JV63" i="51"/>
  <c r="JV64" i="51"/>
  <c r="JV70" i="51" s="1"/>
  <c r="JV62" i="51"/>
  <c r="JV61" i="51"/>
  <c r="JN65" i="51"/>
  <c r="JN63" i="51"/>
  <c r="JN64" i="51"/>
  <c r="JN62" i="51"/>
  <c r="JN61" i="51"/>
  <c r="JP65" i="51"/>
  <c r="JP63" i="51"/>
  <c r="JP64" i="51"/>
  <c r="JP62" i="51"/>
  <c r="JP61" i="51"/>
  <c r="JT65" i="51"/>
  <c r="JT63" i="51"/>
  <c r="JT64" i="51"/>
  <c r="JT62" i="51"/>
  <c r="JT61" i="51"/>
  <c r="JO64" i="51"/>
  <c r="JO65" i="51"/>
  <c r="JO63" i="51"/>
  <c r="JO61" i="51"/>
  <c r="JO62" i="51"/>
  <c r="JQ64" i="51"/>
  <c r="JQ65" i="51"/>
  <c r="JQ63" i="51"/>
  <c r="JQ61" i="51"/>
  <c r="JQ62" i="51"/>
  <c r="JS64" i="51"/>
  <c r="JS65" i="51"/>
  <c r="JS63" i="51"/>
  <c r="JS61" i="51"/>
  <c r="JS62" i="51"/>
  <c r="JU64" i="51"/>
  <c r="JU65" i="51"/>
  <c r="JU63" i="51"/>
  <c r="JU61" i="51"/>
  <c r="JU62" i="51"/>
  <c r="IJ64" i="51"/>
  <c r="IJ70" i="51" s="1"/>
  <c r="IJ65" i="51"/>
  <c r="IJ63" i="51"/>
  <c r="IJ62" i="51"/>
  <c r="IJ61" i="51"/>
  <c r="II63" i="51"/>
  <c r="II64" i="51"/>
  <c r="II70" i="51" s="1"/>
  <c r="II61" i="51"/>
  <c r="II65" i="51"/>
  <c r="II62" i="51"/>
  <c r="IH64" i="51"/>
  <c r="IH70" i="51" s="1"/>
  <c r="IH63" i="51"/>
  <c r="IH65" i="51"/>
  <c r="IH62" i="51"/>
  <c r="IH61" i="51"/>
  <c r="IG64" i="51"/>
  <c r="IG70" i="51" s="1"/>
  <c r="IG63" i="51"/>
  <c r="IG65" i="51"/>
  <c r="IG61" i="51"/>
  <c r="IG62" i="51"/>
  <c r="IF64" i="51"/>
  <c r="IF70" i="51" s="1"/>
  <c r="IF63" i="51"/>
  <c r="IF65" i="51"/>
  <c r="IF62" i="51"/>
  <c r="IF61" i="51"/>
  <c r="IE63" i="51"/>
  <c r="IE64" i="51"/>
  <c r="IE70" i="51" s="1"/>
  <c r="IE61" i="51"/>
  <c r="IE65" i="51"/>
  <c r="IE62" i="51"/>
  <c r="ID65" i="51"/>
  <c r="ID63" i="51"/>
  <c r="ID64" i="51"/>
  <c r="ID70" i="51" s="1"/>
  <c r="ID62" i="51"/>
  <c r="ID61" i="51"/>
  <c r="IC64" i="51"/>
  <c r="IC70" i="51" s="1"/>
  <c r="IC63" i="51"/>
  <c r="IC65" i="51"/>
  <c r="IC61" i="51"/>
  <c r="IC62" i="51"/>
  <c r="IB64" i="51"/>
  <c r="IB70" i="51" s="1"/>
  <c r="IB65" i="51"/>
  <c r="IB62" i="51"/>
  <c r="IB61" i="51"/>
  <c r="IB63" i="51"/>
  <c r="IA64" i="51"/>
  <c r="IA70" i="51" s="1"/>
  <c r="IA65" i="51"/>
  <c r="IA61" i="51"/>
  <c r="IA63" i="51"/>
  <c r="IA62" i="51"/>
  <c r="GL64" i="51"/>
  <c r="GL65" i="51"/>
  <c r="GL63" i="51"/>
  <c r="GL62" i="51"/>
  <c r="GL61" i="51"/>
  <c r="GN65" i="51"/>
  <c r="GM65" i="51" s="1"/>
  <c r="GN64" i="51"/>
  <c r="GN63" i="51"/>
  <c r="GN62" i="51"/>
  <c r="GN61" i="51"/>
  <c r="GP64" i="51"/>
  <c r="GP65" i="51"/>
  <c r="GO65" i="51" s="1"/>
  <c r="GP63" i="51"/>
  <c r="GP62" i="51"/>
  <c r="GP61" i="51"/>
  <c r="GR65" i="51"/>
  <c r="GQ65" i="51" s="1"/>
  <c r="GR64" i="51"/>
  <c r="GR63" i="51"/>
  <c r="GR62" i="51"/>
  <c r="GR61" i="51"/>
  <c r="GT64" i="51"/>
  <c r="GT65" i="51"/>
  <c r="GS65" i="51" s="1"/>
  <c r="GT63" i="51"/>
  <c r="GT62" i="51"/>
  <c r="GT61" i="51"/>
  <c r="GV65" i="51"/>
  <c r="GU65" i="51" s="1"/>
  <c r="GV64" i="51"/>
  <c r="GV70" i="51" s="1"/>
  <c r="GV63" i="51"/>
  <c r="GV62" i="51"/>
  <c r="GV61" i="51"/>
  <c r="GM64" i="51"/>
  <c r="GM62" i="51"/>
  <c r="GM61" i="51"/>
  <c r="GM63" i="51"/>
  <c r="GO64" i="51"/>
  <c r="GO62" i="51"/>
  <c r="GO61" i="51"/>
  <c r="GO63" i="51"/>
  <c r="GQ64" i="51"/>
  <c r="GQ62" i="51"/>
  <c r="GQ61" i="51"/>
  <c r="GQ63" i="51"/>
  <c r="GS64" i="51"/>
  <c r="GS62" i="51"/>
  <c r="GS61" i="51"/>
  <c r="GS63" i="51"/>
  <c r="GU64" i="51"/>
  <c r="GU62" i="51"/>
  <c r="GU61" i="51"/>
  <c r="GU63" i="51"/>
  <c r="GX5" i="51"/>
  <c r="FG65" i="51"/>
  <c r="FG64" i="51"/>
  <c r="FG70" i="51" s="1"/>
  <c r="FG62" i="51"/>
  <c r="FG61" i="51"/>
  <c r="FG63" i="51"/>
  <c r="FF65" i="51"/>
  <c r="FF64" i="51"/>
  <c r="FF70" i="51" s="1"/>
  <c r="FF63" i="51"/>
  <c r="FF62" i="51"/>
  <c r="FF61" i="51"/>
  <c r="FE65" i="51"/>
  <c r="FE64" i="51"/>
  <c r="FE70" i="51" s="1"/>
  <c r="FE62" i="51"/>
  <c r="FE61" i="51"/>
  <c r="FE63" i="51"/>
  <c r="FD65" i="51"/>
  <c r="FD64" i="51"/>
  <c r="FD70" i="51" s="1"/>
  <c r="FD63" i="51"/>
  <c r="FD62" i="51"/>
  <c r="FD61" i="51"/>
  <c r="FC65" i="51"/>
  <c r="FC64" i="51"/>
  <c r="FC70" i="51" s="1"/>
  <c r="FC62" i="51"/>
  <c r="FC61" i="51"/>
  <c r="FC63" i="51"/>
  <c r="FB65" i="51"/>
  <c r="FB64" i="51"/>
  <c r="FB70" i="51" s="1"/>
  <c r="FB63" i="51"/>
  <c r="FB62" i="51"/>
  <c r="FB61" i="51"/>
  <c r="FA65" i="51"/>
  <c r="FA64" i="51"/>
  <c r="FA70" i="51" s="1"/>
  <c r="FA62" i="51"/>
  <c r="FA61" i="51"/>
  <c r="FA63" i="51"/>
  <c r="EZ65" i="51"/>
  <c r="EZ64" i="51"/>
  <c r="EZ70" i="51" s="1"/>
  <c r="EZ63" i="51"/>
  <c r="EZ62" i="51"/>
  <c r="EZ61" i="51"/>
  <c r="EY65" i="51"/>
  <c r="EY64" i="51"/>
  <c r="EY70" i="51" s="1"/>
  <c r="EY62" i="51"/>
  <c r="EY61" i="51"/>
  <c r="EY63" i="51"/>
  <c r="EX65" i="51"/>
  <c r="EX64" i="51"/>
  <c r="EX70" i="51" s="1"/>
  <c r="EX63" i="51"/>
  <c r="EX62" i="51"/>
  <c r="EX61" i="51"/>
  <c r="EW65" i="51"/>
  <c r="EW64" i="51"/>
  <c r="EW70" i="51" s="1"/>
  <c r="EW62" i="51"/>
  <c r="EW61" i="51"/>
  <c r="EW63" i="51"/>
  <c r="EV65" i="51"/>
  <c r="EV64" i="51"/>
  <c r="EV70" i="51" s="1"/>
  <c r="EV63" i="51"/>
  <c r="EV62" i="51"/>
  <c r="EV61" i="51"/>
  <c r="FH5" i="51"/>
  <c r="DR65" i="51"/>
  <c r="DR64" i="51"/>
  <c r="DR70" i="51" s="1"/>
  <c r="DR63" i="51"/>
  <c r="DR62" i="51"/>
  <c r="DR61" i="51"/>
  <c r="DQ64" i="51"/>
  <c r="DQ70" i="51" s="1"/>
  <c r="DQ65" i="51"/>
  <c r="DQ63" i="51"/>
  <c r="DQ61" i="51"/>
  <c r="DQ62" i="51"/>
  <c r="DP65" i="51"/>
  <c r="DP64" i="51"/>
  <c r="DP70" i="51" s="1"/>
  <c r="DP63" i="51"/>
  <c r="DP62" i="51"/>
  <c r="DP61" i="51"/>
  <c r="DO64" i="51"/>
  <c r="DO70" i="51" s="1"/>
  <c r="DO65" i="51"/>
  <c r="DO63" i="51"/>
  <c r="DO61" i="51"/>
  <c r="DO62" i="51"/>
  <c r="DN65" i="51"/>
  <c r="DN64" i="51"/>
  <c r="DN70" i="51" s="1"/>
  <c r="DN63" i="51"/>
  <c r="DN62" i="51"/>
  <c r="DN61" i="51"/>
  <c r="DM65" i="51"/>
  <c r="DM64" i="51"/>
  <c r="DM70" i="51" s="1"/>
  <c r="DM63" i="51"/>
  <c r="DM61" i="51"/>
  <c r="DM62" i="51"/>
  <c r="DL65" i="51"/>
  <c r="DL64" i="51"/>
  <c r="DL70" i="51" s="1"/>
  <c r="DL63" i="51"/>
  <c r="DL62" i="51"/>
  <c r="DL61" i="51"/>
  <c r="DK64" i="51"/>
  <c r="DK70" i="51" s="1"/>
  <c r="DK65" i="51"/>
  <c r="DK63" i="51"/>
  <c r="DK61" i="51"/>
  <c r="DK62" i="51"/>
  <c r="DJ65" i="51"/>
  <c r="DJ64" i="51"/>
  <c r="DJ70" i="51" s="1"/>
  <c r="DJ63" i="51"/>
  <c r="DJ62" i="51"/>
  <c r="DJ61" i="51"/>
  <c r="DI64" i="51"/>
  <c r="DI70" i="51" s="1"/>
  <c r="DI65" i="51"/>
  <c r="DI63" i="51"/>
  <c r="DI61" i="51"/>
  <c r="DI62" i="51"/>
  <c r="DH65" i="51"/>
  <c r="DH64" i="51"/>
  <c r="DH70" i="51" s="1"/>
  <c r="DG70" i="51" s="1"/>
  <c r="DH63" i="51"/>
  <c r="DH62" i="51"/>
  <c r="DH61" i="51"/>
  <c r="DS5" i="51"/>
  <c r="BR65" i="51"/>
  <c r="BR64" i="51"/>
  <c r="BR63" i="51"/>
  <c r="BR61" i="51"/>
  <c r="BR62" i="51"/>
  <c r="BZ65" i="51"/>
  <c r="BZ64" i="51"/>
  <c r="BZ63" i="51"/>
  <c r="BZ61" i="51"/>
  <c r="BZ62" i="51"/>
  <c r="BT65" i="51"/>
  <c r="BT64" i="51"/>
  <c r="BT63" i="51"/>
  <c r="BT61" i="51"/>
  <c r="BT62" i="51"/>
  <c r="BV65" i="51"/>
  <c r="BV64" i="51"/>
  <c r="BV63" i="51"/>
  <c r="BV61" i="51"/>
  <c r="BV62" i="51"/>
  <c r="BX65" i="51"/>
  <c r="BX64" i="51"/>
  <c r="BX63" i="51"/>
  <c r="BX61" i="51"/>
  <c r="BX62" i="51"/>
  <c r="CB65" i="51"/>
  <c r="CB64" i="51"/>
  <c r="CB70" i="51" s="1"/>
  <c r="CB63" i="51"/>
  <c r="CB61" i="51"/>
  <c r="CB62" i="51"/>
  <c r="BQ64" i="51"/>
  <c r="BQ65" i="51"/>
  <c r="BQ62" i="51"/>
  <c r="BQ63" i="51"/>
  <c r="BQ61" i="51"/>
  <c r="BS64" i="51"/>
  <c r="BS65" i="51"/>
  <c r="BS62" i="51"/>
  <c r="BS63" i="51"/>
  <c r="BS61" i="51"/>
  <c r="BU64" i="51"/>
  <c r="BU65" i="51"/>
  <c r="BU62" i="51"/>
  <c r="BU63" i="51"/>
  <c r="BU61" i="51"/>
  <c r="BW64" i="51"/>
  <c r="BW65" i="51"/>
  <c r="BW62" i="51"/>
  <c r="BW63" i="51"/>
  <c r="BW61" i="51"/>
  <c r="BY64" i="51"/>
  <c r="BY65" i="51"/>
  <c r="BY62" i="51"/>
  <c r="BY63" i="51"/>
  <c r="BY61" i="51"/>
  <c r="CA64" i="51"/>
  <c r="CA65" i="51"/>
  <c r="CA62" i="51"/>
  <c r="CA63" i="51"/>
  <c r="CA61" i="51"/>
  <c r="CC5" i="51"/>
  <c r="AL65" i="51"/>
  <c r="AL64" i="51"/>
  <c r="AL70" i="51" s="1"/>
  <c r="AL63" i="51"/>
  <c r="AL62" i="51"/>
  <c r="AL61" i="51"/>
  <c r="AK64" i="51"/>
  <c r="AK70" i="51" s="1"/>
  <c r="AK65" i="51"/>
  <c r="AK62" i="51"/>
  <c r="AK63" i="51"/>
  <c r="AK61" i="51"/>
  <c r="AJ65" i="51"/>
  <c r="AJ64" i="51"/>
  <c r="AJ70" i="51" s="1"/>
  <c r="AJ63" i="51"/>
  <c r="AJ62" i="51"/>
  <c r="AJ61" i="51"/>
  <c r="AI64" i="51"/>
  <c r="AI70" i="51" s="1"/>
  <c r="AI65" i="51"/>
  <c r="AI62" i="51"/>
  <c r="AI63" i="51"/>
  <c r="AI61" i="51"/>
  <c r="AH65" i="51"/>
  <c r="AH64" i="51"/>
  <c r="AH70" i="51" s="1"/>
  <c r="AH63" i="51"/>
  <c r="AH62" i="51"/>
  <c r="AH61" i="51"/>
  <c r="AG64" i="51"/>
  <c r="AG70" i="51" s="1"/>
  <c r="AG65" i="51"/>
  <c r="AG62" i="51"/>
  <c r="AG63" i="51"/>
  <c r="AG61" i="51"/>
  <c r="AF65" i="51"/>
  <c r="AF64" i="51"/>
  <c r="AF70" i="51" s="1"/>
  <c r="AF63" i="51"/>
  <c r="AF62" i="51"/>
  <c r="AF61" i="51"/>
  <c r="AD64" i="51"/>
  <c r="AD65" i="51"/>
  <c r="AD63" i="51"/>
  <c r="AD61" i="51"/>
  <c r="AD62" i="51"/>
  <c r="AC65" i="51"/>
  <c r="AC64" i="51"/>
  <c r="AC63" i="51"/>
  <c r="AC62" i="51"/>
  <c r="AC61" i="51"/>
  <c r="AB64" i="51"/>
  <c r="AB65" i="51"/>
  <c r="AB63" i="51"/>
  <c r="AB61" i="51"/>
  <c r="AB62" i="51"/>
  <c r="AA65" i="51"/>
  <c r="AA64" i="51"/>
  <c r="AA62" i="51"/>
  <c r="AA61" i="51"/>
  <c r="AA63" i="51"/>
  <c r="AM5" i="51"/>
  <c r="AE65" i="51"/>
  <c r="AE64" i="51"/>
  <c r="AE70" i="51" s="1"/>
  <c r="AE63" i="51"/>
  <c r="AE62" i="51"/>
  <c r="AE61" i="51"/>
  <c r="AM11" i="51"/>
  <c r="AD70" i="51" l="1"/>
  <c r="AC70" i="51" s="1"/>
  <c r="AB70" i="51" s="1"/>
  <c r="IK70" i="51"/>
  <c r="AA70" i="51"/>
  <c r="LJ69" i="51" s="1"/>
  <c r="LI69" i="51" s="1"/>
  <c r="LH69" i="51" s="1"/>
  <c r="LG69" i="51" s="1"/>
  <c r="LF69" i="51" s="1"/>
  <c r="LE69" i="51" s="1"/>
  <c r="LD69" i="51"/>
  <c r="LC69" i="51" s="1"/>
  <c r="LB69" i="51" s="1"/>
  <c r="LA69" i="51" s="1"/>
  <c r="KZ69" i="51" s="1"/>
  <c r="JX69" i="51" s="1"/>
  <c r="JW69" i="51" s="1"/>
  <c r="JV69" i="51" s="1"/>
  <c r="JU69" i="51" s="1"/>
  <c r="JT69" i="51" s="1"/>
  <c r="JS69" i="51" s="1"/>
  <c r="JR69" i="51" s="1"/>
  <c r="JQ69" i="51" s="1"/>
  <c r="JP69" i="51" s="1"/>
  <c r="JO69" i="51" s="1"/>
  <c r="JN69" i="51" s="1"/>
  <c r="IL69" i="51" s="1"/>
  <c r="IK69" i="51" s="1"/>
  <c r="IJ69" i="51"/>
  <c r="II69" i="51" s="1"/>
  <c r="LG70" i="51"/>
  <c r="LF70" i="51" s="1"/>
  <c r="LE70" i="51" s="1"/>
  <c r="LD70" i="51" s="1"/>
  <c r="LC70" i="51" s="1"/>
  <c r="LB70" i="51" s="1"/>
  <c r="LA70" i="51" s="1"/>
  <c r="KZ70" i="51" s="1"/>
  <c r="JX70" i="51" s="1"/>
  <c r="JW70" i="51" s="1"/>
  <c r="JU70" i="51"/>
  <c r="JT70" i="51" s="1"/>
  <c r="JS70" i="51" s="1"/>
  <c r="JR70" i="51" s="1"/>
  <c r="JQ70" i="51" s="1"/>
  <c r="JP70" i="51" s="1"/>
  <c r="JO70" i="51" s="1"/>
  <c r="JN70" i="51" s="1"/>
  <c r="IH69" i="51"/>
  <c r="IG69" i="51" s="1"/>
  <c r="IF69" i="51" s="1"/>
  <c r="IE69" i="51" s="1"/>
  <c r="ID69" i="51" s="1"/>
  <c r="IC69" i="51" s="1"/>
  <c r="IB69" i="51" s="1"/>
  <c r="IA69" i="51" s="1"/>
  <c r="GW69" i="51" s="1"/>
  <c r="GV69" i="51" s="1"/>
  <c r="GU69" i="51" s="1"/>
  <c r="GT69" i="51" s="1"/>
  <c r="GS69" i="51" s="1"/>
  <c r="GR69" i="51" s="1"/>
  <c r="GQ69" i="51" s="1"/>
  <c r="GP69" i="51" s="1"/>
  <c r="GO69" i="51" s="1"/>
  <c r="GN69" i="51"/>
  <c r="GM69" i="51" s="1"/>
  <c r="GL69" i="51" s="1"/>
  <c r="FG69" i="51" s="1"/>
  <c r="FF69" i="51" s="1"/>
  <c r="FE69" i="51" s="1"/>
  <c r="FD69" i="51" s="1"/>
  <c r="FC69" i="51" s="1"/>
  <c r="FB69" i="51" s="1"/>
  <c r="FA69" i="51" s="1"/>
  <c r="EZ69" i="51" s="1"/>
  <c r="EY69" i="51" s="1"/>
  <c r="EX69" i="51" s="1"/>
  <c r="EW69" i="51" s="1"/>
  <c r="EV69" i="51" s="1"/>
  <c r="DR69" i="51" s="1"/>
  <c r="DQ69" i="51" s="1"/>
  <c r="DP69" i="51" s="1"/>
  <c r="DO69" i="51" s="1"/>
  <c r="DN69" i="51" s="1"/>
  <c r="DM69" i="51" s="1"/>
  <c r="DL69" i="51" s="1"/>
  <c r="DK69" i="51" s="1"/>
  <c r="DJ69" i="51" s="1"/>
  <c r="DI69" i="51" s="1"/>
  <c r="DH69" i="51" s="1"/>
  <c r="DG69" i="51" s="1"/>
  <c r="CB69" i="51" s="1"/>
  <c r="GU70" i="51"/>
  <c r="GT70" i="51" s="1"/>
  <c r="GS70" i="51" s="1"/>
  <c r="GR70" i="51" s="1"/>
  <c r="GQ70" i="51" s="1"/>
  <c r="GP70" i="51" s="1"/>
  <c r="GO70" i="51" s="1"/>
  <c r="GN70" i="51" s="1"/>
  <c r="GM70" i="51" s="1"/>
  <c r="GL70" i="51" s="1"/>
  <c r="CA69" i="51"/>
  <c r="BZ69" i="51" s="1"/>
  <c r="BY69" i="51" s="1"/>
  <c r="BX69" i="51" s="1"/>
  <c r="BW69" i="51" s="1"/>
  <c r="BV69" i="51" s="1"/>
  <c r="BU69" i="51" s="1"/>
  <c r="BT69" i="51" s="1"/>
  <c r="BS69" i="51" s="1"/>
  <c r="BR69" i="51" s="1"/>
  <c r="BQ69" i="51" s="1"/>
  <c r="AT69" i="51" s="1"/>
  <c r="AL69" i="51" s="1"/>
  <c r="AK69" i="51" s="1"/>
  <c r="AJ69" i="51" s="1"/>
  <c r="AI69" i="51" s="1"/>
  <c r="AH69" i="51" s="1"/>
  <c r="AG69" i="51" s="1"/>
  <c r="AF69" i="51" s="1"/>
  <c r="CA70" i="51"/>
  <c r="BZ70" i="51" s="1"/>
  <c r="BY70" i="51" s="1"/>
  <c r="BX70" i="51" s="1"/>
  <c r="BW70" i="51" s="1"/>
  <c r="BV70" i="51" s="1"/>
  <c r="BU70" i="51" s="1"/>
  <c r="BT70" i="51" s="1"/>
  <c r="BS70" i="51" s="1"/>
  <c r="BR70" i="51" s="1"/>
  <c r="BQ70" i="51" s="1"/>
  <c r="AT70" i="51" s="1"/>
  <c r="AE69" i="51"/>
  <c r="AD69" i="51"/>
  <c r="AC69" i="51"/>
  <c r="AB69" i="51"/>
  <c r="AA69" i="51" s="1"/>
  <c r="AE66" i="51"/>
  <c r="AE68" i="51" s="1"/>
  <c r="LJ66" i="51"/>
  <c r="LI66" i="51"/>
  <c r="LH66" i="51"/>
  <c r="LG66" i="51"/>
  <c r="LF66" i="51"/>
  <c r="LE66" i="51"/>
  <c r="LD66" i="51"/>
  <c r="LC66" i="51"/>
  <c r="LB66" i="51"/>
  <c r="LA66" i="51"/>
  <c r="KZ66" i="51"/>
  <c r="JX66" i="51"/>
  <c r="JW66" i="51"/>
  <c r="JV66" i="51"/>
  <c r="JU66" i="51"/>
  <c r="JT66" i="51"/>
  <c r="JS66" i="51"/>
  <c r="JR66" i="51"/>
  <c r="JQ66" i="51"/>
  <c r="JP66" i="51"/>
  <c r="JO66" i="51"/>
  <c r="JN66" i="51"/>
  <c r="IL66" i="51"/>
  <c r="IK66" i="51"/>
  <c r="IJ66" i="51"/>
  <c r="II66" i="51"/>
  <c r="IH66" i="51"/>
  <c r="IG66" i="51"/>
  <c r="IF66" i="51"/>
  <c r="IE66" i="51"/>
  <c r="ID66" i="51"/>
  <c r="IC66" i="51"/>
  <c r="IB66" i="51"/>
  <c r="IA66" i="51"/>
  <c r="HD66" i="51"/>
  <c r="HD68" i="51" s="1"/>
  <c r="GW66" i="51"/>
  <c r="GV66" i="51"/>
  <c r="GU66" i="51"/>
  <c r="GT66" i="51"/>
  <c r="GS66" i="51"/>
  <c r="GR66" i="51"/>
  <c r="GQ66" i="51"/>
  <c r="GP66" i="51"/>
  <c r="GO66" i="51"/>
  <c r="GN66" i="51"/>
  <c r="GM66" i="51"/>
  <c r="GL66" i="51"/>
  <c r="FO66" i="51"/>
  <c r="FO68" i="51" s="1"/>
  <c r="FG66" i="51"/>
  <c r="FF66" i="51"/>
  <c r="FE66" i="51"/>
  <c r="FD66" i="51"/>
  <c r="FC66" i="51"/>
  <c r="FB66" i="51"/>
  <c r="FA66" i="51"/>
  <c r="EZ66" i="51"/>
  <c r="EY66" i="51"/>
  <c r="EX66" i="51"/>
  <c r="EW66" i="51"/>
  <c r="EV66" i="51"/>
  <c r="DY66" i="51"/>
  <c r="DY68" i="51" s="1"/>
  <c r="DR66" i="51"/>
  <c r="DQ66" i="51"/>
  <c r="DP66" i="51"/>
  <c r="DO66" i="51"/>
  <c r="DN66" i="51"/>
  <c r="DM66" i="51"/>
  <c r="DL66" i="51"/>
  <c r="DK66" i="51"/>
  <c r="DJ66" i="51"/>
  <c r="DI66" i="51"/>
  <c r="DH66" i="51"/>
  <c r="DG66" i="51"/>
  <c r="CJ66" i="51"/>
  <c r="CJ68" i="51" s="1"/>
  <c r="CB66" i="51"/>
  <c r="CA66" i="51"/>
  <c r="BZ66" i="51"/>
  <c r="BY66" i="51"/>
  <c r="BX66" i="51"/>
  <c r="BW66" i="51"/>
  <c r="BV66" i="51"/>
  <c r="BU66" i="51"/>
  <c r="BT66" i="51"/>
  <c r="BS66" i="51"/>
  <c r="BR66" i="51"/>
  <c r="BQ66" i="51"/>
  <c r="AT66" i="51"/>
  <c r="AL66" i="51"/>
  <c r="AK66" i="51"/>
  <c r="AJ66" i="51"/>
  <c r="AI66" i="51"/>
  <c r="AH66" i="51"/>
  <c r="AG66" i="51"/>
  <c r="AF66" i="51"/>
  <c r="AD66" i="51"/>
  <c r="AD68" i="51" s="1"/>
  <c r="AC66" i="51"/>
  <c r="AC68" i="51" s="1"/>
  <c r="AB66" i="51"/>
  <c r="AB68" i="51" s="1"/>
  <c r="AA66" i="51"/>
  <c r="AA68" i="51" s="1"/>
  <c r="D66" i="51"/>
  <c r="D68" i="51" s="1"/>
  <c r="LJ68" i="51" l="1"/>
  <c r="LI68" i="51" s="1"/>
  <c r="LH68" i="51" s="1"/>
  <c r="LG68" i="51"/>
  <c r="LF68" i="51" s="1"/>
  <c r="LE68" i="51" s="1"/>
  <c r="LD68" i="51" s="1"/>
  <c r="LC68" i="51" s="1"/>
  <c r="LB68" i="51" s="1"/>
  <c r="LA68" i="51" s="1"/>
  <c r="KZ68" i="51" s="1"/>
  <c r="JX68" i="51" s="1"/>
  <c r="JW68" i="51" s="1"/>
  <c r="JV68" i="51"/>
  <c r="JU68" i="51" s="1"/>
  <c r="JT68" i="51" s="1"/>
  <c r="JS68" i="51" s="1"/>
  <c r="JR68" i="51" s="1"/>
  <c r="JQ68" i="51" s="1"/>
  <c r="JP68" i="51" s="1"/>
  <c r="JO68" i="51" s="1"/>
  <c r="JN68" i="51" s="1"/>
  <c r="IL68" i="51"/>
  <c r="IK68" i="51" s="1"/>
  <c r="IJ68" i="51"/>
  <c r="II68" i="51"/>
  <c r="IH68" i="51" s="1"/>
  <c r="IG68" i="51"/>
  <c r="IF68" i="51"/>
  <c r="IE68" i="51"/>
  <c r="ID68" i="51"/>
  <c r="IC68" i="51"/>
  <c r="IB68" i="51"/>
  <c r="IA68" i="51"/>
  <c r="GW68" i="51" s="1"/>
  <c r="GV68" i="51"/>
  <c r="GU68" i="51" s="1"/>
  <c r="GT68" i="51" s="1"/>
  <c r="GS68" i="51" s="1"/>
  <c r="GR68" i="51" s="1"/>
  <c r="GQ68" i="51" s="1"/>
  <c r="GP68" i="51" s="1"/>
  <c r="GO68" i="51" s="1"/>
  <c r="GN68" i="51" s="1"/>
  <c r="GM68" i="51" s="1"/>
  <c r="GL68" i="51" s="1"/>
  <c r="FG68" i="51"/>
  <c r="FF68" i="51"/>
  <c r="FE68" i="51"/>
  <c r="FD68" i="51"/>
  <c r="FC68" i="51"/>
  <c r="FB68" i="51"/>
  <c r="FA68" i="51"/>
  <c r="EZ68" i="51"/>
  <c r="EY68" i="51"/>
  <c r="EX68" i="51"/>
  <c r="EW68" i="51"/>
  <c r="EV68" i="51"/>
  <c r="DR68" i="51"/>
  <c r="DQ68" i="51"/>
  <c r="DP68" i="51"/>
  <c r="DO68" i="51"/>
  <c r="DN68" i="51"/>
  <c r="DM68" i="51"/>
  <c r="DL68" i="51"/>
  <c r="DK68" i="51"/>
  <c r="DJ68" i="51"/>
  <c r="DI68" i="51"/>
  <c r="DH68" i="51"/>
  <c r="DG68" i="51" s="1"/>
  <c r="CB68" i="51"/>
  <c r="CA68" i="51" s="1"/>
  <c r="BZ68" i="51" s="1"/>
  <c r="BY68" i="51" s="1"/>
  <c r="BX68" i="51" s="1"/>
  <c r="BW68" i="51" s="1"/>
  <c r="BV68" i="51" s="1"/>
  <c r="BU68" i="51" s="1"/>
  <c r="BT68" i="51" s="1"/>
  <c r="BS68" i="51" s="1"/>
  <c r="BR68" i="51" s="1"/>
  <c r="BQ68" i="51" s="1"/>
  <c r="AT68" i="51" s="1"/>
  <c r="AL68" i="51"/>
  <c r="AK68" i="51"/>
  <c r="AJ68" i="51"/>
  <c r="AI68" i="51"/>
  <c r="AH68" i="51"/>
  <c r="AG68" i="51"/>
  <c r="AF68" i="51"/>
  <c r="D54" i="34"/>
  <c r="E54" i="34"/>
  <c r="E55" i="5"/>
  <c r="E56" i="5"/>
  <c r="E58" i="5"/>
  <c r="E59" i="5"/>
  <c r="CH39" i="51"/>
  <c r="CH9" i="69" l="1"/>
  <c r="CH9" i="68"/>
  <c r="CH9" i="51"/>
  <c r="CH12" i="69"/>
  <c r="CH12" i="51"/>
  <c r="CH12" i="68"/>
  <c r="CH13" i="69"/>
  <c r="CH13" i="68"/>
  <c r="CH13" i="51"/>
  <c r="CH15" i="69"/>
  <c r="CH15" i="68"/>
  <c r="CH15" i="51"/>
  <c r="CH17" i="69"/>
  <c r="CH17" i="68"/>
  <c r="CH17" i="51"/>
  <c r="CH19" i="69"/>
  <c r="CH19" i="68"/>
  <c r="CH19" i="51"/>
  <c r="CH20" i="69"/>
  <c r="CH20" i="51"/>
  <c r="CH20" i="68"/>
  <c r="CH22" i="69"/>
  <c r="CH22" i="51"/>
  <c r="CH22" i="68"/>
  <c r="CH24" i="69"/>
  <c r="CH24" i="51"/>
  <c r="CH24" i="68"/>
  <c r="CH26" i="69"/>
  <c r="CH26" i="51"/>
  <c r="CH26" i="68"/>
  <c r="CH28" i="69"/>
  <c r="CH28" i="51"/>
  <c r="CH28" i="68"/>
  <c r="CH30" i="69"/>
  <c r="CH30" i="51"/>
  <c r="CH30" i="68"/>
  <c r="CH32" i="69"/>
  <c r="CH32" i="51"/>
  <c r="CH32" i="68"/>
  <c r="CH34" i="69"/>
  <c r="CH34" i="51"/>
  <c r="CH34" i="68"/>
  <c r="CH36" i="69"/>
  <c r="CH36" i="68"/>
  <c r="CH36" i="51"/>
  <c r="CH37" i="69"/>
  <c r="CH37" i="68"/>
  <c r="CH37" i="51"/>
  <c r="CH40" i="69"/>
  <c r="CH40" i="68"/>
  <c r="FM5" i="69"/>
  <c r="FM5" i="68"/>
  <c r="FM5" i="51"/>
  <c r="CH8" i="69"/>
  <c r="CH8" i="51"/>
  <c r="CH8" i="68"/>
  <c r="CH7" i="69"/>
  <c r="CH7" i="68"/>
  <c r="CH7" i="51"/>
  <c r="CH10" i="69"/>
  <c r="CH10" i="51"/>
  <c r="CH10" i="68"/>
  <c r="CH14" i="69"/>
  <c r="CH14" i="51"/>
  <c r="CH14" i="68"/>
  <c r="CH16" i="69"/>
  <c r="CH16" i="51"/>
  <c r="CH16" i="68"/>
  <c r="CH18" i="69"/>
  <c r="CH18" i="51"/>
  <c r="CH18" i="68"/>
  <c r="CH21" i="69"/>
  <c r="CH21" i="68"/>
  <c r="CH21" i="51"/>
  <c r="CH23" i="69"/>
  <c r="CH23" i="68"/>
  <c r="CH23" i="51"/>
  <c r="CH25" i="69"/>
  <c r="CH25" i="68"/>
  <c r="CH25" i="51"/>
  <c r="CH27" i="69"/>
  <c r="CH27" i="68"/>
  <c r="CH27" i="51"/>
  <c r="CH29" i="69"/>
  <c r="CH29" i="68"/>
  <c r="CH29" i="51"/>
  <c r="CH31" i="69"/>
  <c r="CH31" i="68"/>
  <c r="CH31" i="51"/>
  <c r="CH33" i="69"/>
  <c r="CH33" i="68"/>
  <c r="CH33" i="51"/>
  <c r="CH35" i="69"/>
  <c r="CH35" i="68"/>
  <c r="CH35" i="51"/>
  <c r="CH38" i="69"/>
  <c r="CH38" i="68"/>
  <c r="CH38" i="51"/>
  <c r="CH39" i="69"/>
  <c r="CH39" i="68"/>
  <c r="CH41" i="69"/>
  <c r="CH42" i="69"/>
  <c r="CH43" i="69"/>
  <c r="CH44" i="69"/>
  <c r="CH45" i="69"/>
  <c r="CH46" i="69"/>
  <c r="CH48" i="69"/>
  <c r="CH49" i="69"/>
  <c r="CH50" i="69"/>
  <c r="CH51" i="69"/>
  <c r="CH52" i="69"/>
  <c r="CH53" i="69"/>
  <c r="CH11" i="69"/>
  <c r="CH11" i="68"/>
  <c r="CH11" i="51"/>
  <c r="CH47" i="69"/>
  <c r="FM41" i="69"/>
  <c r="FM41" i="68"/>
  <c r="FM41" i="51"/>
  <c r="E60" i="46"/>
  <c r="D60" i="46"/>
  <c r="F58" i="34"/>
  <c r="G58" i="34"/>
  <c r="E57" i="34"/>
  <c r="D57" i="34"/>
  <c r="F57" i="34"/>
  <c r="G57" i="34"/>
  <c r="E56" i="34"/>
  <c r="D56" i="34"/>
  <c r="F56" i="34"/>
  <c r="G56" i="34"/>
  <c r="E55" i="34"/>
  <c r="E60" i="34" s="1"/>
  <c r="D55" i="34"/>
  <c r="D60" i="34" s="1"/>
  <c r="F55" i="34"/>
  <c r="G55" i="34"/>
  <c r="F54" i="34"/>
  <c r="CH54" i="69" l="1"/>
  <c r="CH54" i="68"/>
  <c r="F60" i="46"/>
  <c r="F60" i="34"/>
  <c r="CH54" i="51"/>
  <c r="AR16" i="69" l="1"/>
  <c r="AR16" i="68"/>
  <c r="AR16" i="51"/>
  <c r="D57" i="33"/>
  <c r="E57" i="33"/>
  <c r="D58" i="33"/>
  <c r="E58" i="33"/>
  <c r="D55" i="45"/>
  <c r="E55" i="45"/>
  <c r="D56" i="45"/>
  <c r="E56" i="45"/>
  <c r="D57" i="45"/>
  <c r="E57" i="45"/>
  <c r="D58" i="45"/>
  <c r="E58" i="45"/>
  <c r="AR44" i="69" l="1"/>
  <c r="AR44" i="68"/>
  <c r="AR44" i="51"/>
  <c r="B47" i="69"/>
  <c r="B47" i="68"/>
  <c r="B47" i="51"/>
  <c r="B11" i="69"/>
  <c r="B11" i="68"/>
  <c r="B11" i="51"/>
  <c r="AR36" i="69"/>
  <c r="AR36" i="68"/>
  <c r="AR36" i="51"/>
  <c r="AR51" i="69"/>
  <c r="AR51" i="68"/>
  <c r="AR51" i="51"/>
  <c r="D53" i="47" l="1"/>
  <c r="E53" i="47"/>
  <c r="D54" i="47"/>
  <c r="E54" i="47"/>
  <c r="D55" i="47"/>
  <c r="E55" i="47"/>
  <c r="D56" i="47"/>
  <c r="E56" i="47"/>
  <c r="D59" i="47"/>
  <c r="E59" i="47"/>
  <c r="D59" i="45" l="1"/>
  <c r="E59" i="45"/>
  <c r="D60" i="64" l="1"/>
  <c r="B13" i="69"/>
  <c r="B13" i="68"/>
  <c r="B13" i="51"/>
  <c r="B15" i="69"/>
  <c r="B15" i="68"/>
  <c r="B15" i="51"/>
  <c r="B17" i="69"/>
  <c r="B17" i="68"/>
  <c r="B17" i="51"/>
  <c r="B19" i="69"/>
  <c r="B19" i="68"/>
  <c r="B19" i="51"/>
  <c r="FM29" i="69"/>
  <c r="FM29" i="68"/>
  <c r="FM29" i="51"/>
  <c r="FM30" i="69"/>
  <c r="FM30" i="51"/>
  <c r="FM30" i="68"/>
  <c r="FM31" i="69"/>
  <c r="FM31" i="68"/>
  <c r="FM31" i="51"/>
  <c r="FM32" i="69"/>
  <c r="FM32" i="51"/>
  <c r="FM32" i="68"/>
  <c r="FM33" i="69"/>
  <c r="FM33" i="68"/>
  <c r="FM33" i="51"/>
  <c r="FM34" i="69"/>
  <c r="FM34" i="51"/>
  <c r="FM34" i="68"/>
  <c r="FM35" i="69"/>
  <c r="FM35" i="68"/>
  <c r="FM35" i="51"/>
  <c r="FM36" i="69"/>
  <c r="FM36" i="51"/>
  <c r="FM36" i="68"/>
  <c r="FM37" i="69"/>
  <c r="FM37" i="68"/>
  <c r="FM37" i="51"/>
  <c r="FM38" i="69"/>
  <c r="FM38" i="51"/>
  <c r="FM38" i="68"/>
  <c r="FM39" i="69"/>
  <c r="FM39" i="68"/>
  <c r="FM39" i="51"/>
  <c r="FM40" i="69"/>
  <c r="FM40" i="51"/>
  <c r="FM40" i="68"/>
  <c r="HB6" i="69"/>
  <c r="HB6" i="68"/>
  <c r="HB6" i="51"/>
  <c r="HB7" i="51"/>
  <c r="HB7" i="69"/>
  <c r="HB7" i="68"/>
  <c r="B5" i="69"/>
  <c r="B5" i="68"/>
  <c r="B6" i="69"/>
  <c r="B6" i="68"/>
  <c r="B6" i="51"/>
  <c r="B7" i="69"/>
  <c r="B7" i="68"/>
  <c r="B7" i="51"/>
  <c r="B8" i="69"/>
  <c r="B8" i="68"/>
  <c r="B8" i="51"/>
  <c r="B9" i="69"/>
  <c r="B9" i="68"/>
  <c r="B9" i="51"/>
  <c r="B10" i="69"/>
  <c r="B10" i="68"/>
  <c r="B10" i="51"/>
  <c r="B48" i="69"/>
  <c r="B48" i="68"/>
  <c r="B48" i="51"/>
  <c r="B49" i="69"/>
  <c r="B49" i="68"/>
  <c r="B49" i="51"/>
  <c r="C55" i="55"/>
  <c r="B50" i="69"/>
  <c r="B50" i="68"/>
  <c r="B50" i="51"/>
  <c r="C56" i="55"/>
  <c r="B51" i="69"/>
  <c r="B51" i="68"/>
  <c r="B51" i="51"/>
  <c r="AR5" i="69"/>
  <c r="AR5" i="68"/>
  <c r="AR6" i="69"/>
  <c r="AR6" i="68"/>
  <c r="AR6" i="51"/>
  <c r="AR7" i="69"/>
  <c r="AR7" i="68"/>
  <c r="AR7" i="51"/>
  <c r="FM6" i="69"/>
  <c r="FM6" i="51"/>
  <c r="FM6" i="68"/>
  <c r="FM7" i="69"/>
  <c r="FM7" i="68"/>
  <c r="FM7" i="51"/>
  <c r="FM8" i="69"/>
  <c r="FM8" i="51"/>
  <c r="FM8" i="68"/>
  <c r="FM9" i="69"/>
  <c r="FM9" i="68"/>
  <c r="FM9" i="51"/>
  <c r="FM10" i="69"/>
  <c r="FM10" i="51"/>
  <c r="FM10" i="68"/>
  <c r="FM11" i="69"/>
  <c r="FM11" i="68"/>
  <c r="FM11" i="51"/>
  <c r="FM12" i="69"/>
  <c r="FM12" i="51"/>
  <c r="FM12" i="68"/>
  <c r="FM13" i="69"/>
  <c r="FM13" i="68"/>
  <c r="FM13" i="51"/>
  <c r="FM14" i="69"/>
  <c r="FM14" i="51"/>
  <c r="FM14" i="68"/>
  <c r="FM15" i="69"/>
  <c r="FM15" i="68"/>
  <c r="FM15" i="51"/>
  <c r="FM16" i="69"/>
  <c r="FM16" i="51"/>
  <c r="FM16" i="68"/>
  <c r="FM17" i="69"/>
  <c r="FM17" i="68"/>
  <c r="FM17" i="51"/>
  <c r="FM18" i="69"/>
  <c r="FM18" i="51"/>
  <c r="FM18" i="68"/>
  <c r="FM19" i="69"/>
  <c r="FM19" i="68"/>
  <c r="FM19" i="51"/>
  <c r="FM20" i="69"/>
  <c r="FM20" i="51"/>
  <c r="FM20" i="68"/>
  <c r="FM21" i="69"/>
  <c r="FM21" i="68"/>
  <c r="FM21" i="51"/>
  <c r="FM22" i="69"/>
  <c r="FM22" i="51"/>
  <c r="FM22" i="68"/>
  <c r="FM23" i="69"/>
  <c r="FM23" i="68"/>
  <c r="FM23" i="51"/>
  <c r="FM24" i="69"/>
  <c r="FM24" i="51"/>
  <c r="FM24" i="68"/>
  <c r="FM25" i="69"/>
  <c r="FM25" i="68"/>
  <c r="FM25" i="51"/>
  <c r="FM26" i="69"/>
  <c r="FM26" i="51"/>
  <c r="FM26" i="68"/>
  <c r="FM27" i="69"/>
  <c r="FM27" i="68"/>
  <c r="FM27" i="51"/>
  <c r="HB5" i="69"/>
  <c r="HB5" i="68"/>
  <c r="HB5" i="51"/>
  <c r="B12" i="69"/>
  <c r="B12" i="68"/>
  <c r="B12" i="51"/>
  <c r="B14" i="69"/>
  <c r="B14" i="68"/>
  <c r="B14" i="51"/>
  <c r="B16" i="69"/>
  <c r="B16" i="68"/>
  <c r="B16" i="51"/>
  <c r="B18" i="69"/>
  <c r="B18" i="68"/>
  <c r="B18" i="51"/>
  <c r="B20" i="69"/>
  <c r="B20" i="68"/>
  <c r="B20" i="51"/>
  <c r="B21" i="69"/>
  <c r="B21" i="68"/>
  <c r="B21" i="51"/>
  <c r="B22" i="69"/>
  <c r="B22" i="68"/>
  <c r="B22" i="51"/>
  <c r="B23" i="69"/>
  <c r="B23" i="68"/>
  <c r="B23" i="51"/>
  <c r="B24" i="69"/>
  <c r="B24" i="68"/>
  <c r="B24" i="51"/>
  <c r="B25" i="69"/>
  <c r="B25" i="68"/>
  <c r="B25" i="51"/>
  <c r="B26" i="69"/>
  <c r="B26" i="68"/>
  <c r="B26" i="51"/>
  <c r="B27" i="69"/>
  <c r="B27" i="68"/>
  <c r="B27" i="51"/>
  <c r="B28" i="69"/>
  <c r="B28" i="68"/>
  <c r="B28" i="51"/>
  <c r="B29" i="69"/>
  <c r="B29" i="68"/>
  <c r="B29" i="51"/>
  <c r="B30" i="69"/>
  <c r="B30" i="68"/>
  <c r="B30" i="51"/>
  <c r="B31" i="69"/>
  <c r="B31" i="68"/>
  <c r="B31" i="51"/>
  <c r="B32" i="69"/>
  <c r="B32" i="68"/>
  <c r="B32" i="51"/>
  <c r="B33" i="69"/>
  <c r="B33" i="68"/>
  <c r="B33" i="51"/>
  <c r="B34" i="69"/>
  <c r="B34" i="68"/>
  <c r="B34" i="51"/>
  <c r="B35" i="69"/>
  <c r="B35" i="68"/>
  <c r="B35" i="51"/>
  <c r="B36" i="69"/>
  <c r="B36" i="68"/>
  <c r="B36" i="51"/>
  <c r="B37" i="69"/>
  <c r="B37" i="68"/>
  <c r="B37" i="51"/>
  <c r="B38" i="69"/>
  <c r="B38" i="68"/>
  <c r="B38" i="51"/>
  <c r="B39" i="69"/>
  <c r="B39" i="68"/>
  <c r="B39" i="51"/>
  <c r="B40" i="69"/>
  <c r="B40" i="68"/>
  <c r="B40" i="51"/>
  <c r="B41" i="69"/>
  <c r="B41" i="68"/>
  <c r="B41" i="51"/>
  <c r="B42" i="69"/>
  <c r="B42" i="68"/>
  <c r="B42" i="51"/>
  <c r="B43" i="69"/>
  <c r="B43" i="68"/>
  <c r="B43" i="51"/>
  <c r="B44" i="69"/>
  <c r="B44" i="68"/>
  <c r="B44" i="51"/>
  <c r="B45" i="69"/>
  <c r="B45" i="68"/>
  <c r="B45" i="51"/>
  <c r="B46" i="69"/>
  <c r="B46" i="68"/>
  <c r="B46" i="51"/>
  <c r="AR8" i="69"/>
  <c r="AR8" i="68"/>
  <c r="AR8" i="51"/>
  <c r="AR9" i="69"/>
  <c r="AR9" i="68"/>
  <c r="AR9" i="51"/>
  <c r="AR10" i="69"/>
  <c r="AR10" i="68"/>
  <c r="AR10" i="51"/>
  <c r="AR11" i="69"/>
  <c r="AR11" i="68"/>
  <c r="AR11" i="51"/>
  <c r="AR12" i="69"/>
  <c r="AR12" i="68"/>
  <c r="AR12" i="51"/>
  <c r="AR13" i="69"/>
  <c r="AR13" i="68"/>
  <c r="AR13" i="51"/>
  <c r="AR14" i="69"/>
  <c r="AR14" i="68"/>
  <c r="AR14" i="51"/>
  <c r="AR15" i="69"/>
  <c r="AR15" i="68"/>
  <c r="AR15" i="51"/>
  <c r="AR17" i="69"/>
  <c r="AR17" i="68"/>
  <c r="AR17" i="51"/>
  <c r="AR18" i="69"/>
  <c r="AR18" i="68"/>
  <c r="AR18" i="51"/>
  <c r="AR19" i="69"/>
  <c r="AR19" i="68"/>
  <c r="AR19" i="51"/>
  <c r="AR20" i="69"/>
  <c r="AR20" i="68"/>
  <c r="AR20" i="51"/>
  <c r="AR21" i="69"/>
  <c r="AR21" i="68"/>
  <c r="AR21" i="51"/>
  <c r="AR22" i="69"/>
  <c r="AR22" i="68"/>
  <c r="AR22" i="51"/>
  <c r="AR23" i="69"/>
  <c r="AR23" i="68"/>
  <c r="AR23" i="51"/>
  <c r="AR24" i="69"/>
  <c r="AR24" i="68"/>
  <c r="AR24" i="51"/>
  <c r="AR25" i="69"/>
  <c r="AR25" i="68"/>
  <c r="AR25" i="51"/>
  <c r="AR26" i="69"/>
  <c r="AR26" i="68"/>
  <c r="AR26" i="51"/>
  <c r="AR27" i="69"/>
  <c r="AR27" i="68"/>
  <c r="AR27" i="51"/>
  <c r="AR28" i="69"/>
  <c r="AR28" i="68"/>
  <c r="AR28" i="51"/>
  <c r="AR29" i="69"/>
  <c r="AR29" i="68"/>
  <c r="AR29" i="51"/>
  <c r="AR30" i="69"/>
  <c r="AR30" i="68"/>
  <c r="AR30" i="51"/>
  <c r="AR31" i="69"/>
  <c r="AR31" i="68"/>
  <c r="AR31" i="51"/>
  <c r="AR32" i="69"/>
  <c r="AR32" i="68"/>
  <c r="AR32" i="51"/>
  <c r="AR33" i="69"/>
  <c r="AR33" i="68"/>
  <c r="AR33" i="51"/>
  <c r="AR34" i="69"/>
  <c r="AR34" i="68"/>
  <c r="AR34" i="51"/>
  <c r="AR35" i="69"/>
  <c r="AR35" i="68"/>
  <c r="AR35" i="51"/>
  <c r="AR37" i="69"/>
  <c r="AR37" i="68"/>
  <c r="AR37" i="51"/>
  <c r="AR38" i="69"/>
  <c r="AR38" i="68"/>
  <c r="AR38" i="51"/>
  <c r="AR39" i="69"/>
  <c r="AR39" i="68"/>
  <c r="AR39" i="51"/>
  <c r="AR40" i="69"/>
  <c r="AR40" i="68"/>
  <c r="AR40" i="51"/>
  <c r="AR41" i="69"/>
  <c r="AR41" i="68"/>
  <c r="AR41" i="51"/>
  <c r="AR42" i="69"/>
  <c r="AR42" i="68"/>
  <c r="AR42" i="51"/>
  <c r="AR43" i="69"/>
  <c r="AR43" i="68"/>
  <c r="AR43" i="51"/>
  <c r="AR45" i="69"/>
  <c r="AR45" i="68"/>
  <c r="AR45" i="51"/>
  <c r="AR46" i="69"/>
  <c r="AR46" i="68"/>
  <c r="AR46" i="51"/>
  <c r="AR47" i="69"/>
  <c r="AR47" i="68"/>
  <c r="AR47" i="51"/>
  <c r="AR48" i="69"/>
  <c r="AR48" i="68"/>
  <c r="AR48" i="51"/>
  <c r="AR49" i="69"/>
  <c r="AR49" i="68"/>
  <c r="AR49" i="51"/>
  <c r="AR50" i="69"/>
  <c r="AR50" i="68"/>
  <c r="AR50" i="51"/>
  <c r="AR52" i="69"/>
  <c r="AR52" i="68"/>
  <c r="AR52" i="51"/>
  <c r="AR53" i="69"/>
  <c r="AR53" i="68"/>
  <c r="AR53" i="51"/>
  <c r="AR54" i="69"/>
  <c r="AR54" i="68"/>
  <c r="AR54" i="51"/>
  <c r="AR55" i="69"/>
  <c r="AR55" i="68"/>
  <c r="AR55" i="51"/>
  <c r="B5" i="51"/>
  <c r="E60" i="33"/>
  <c r="E60" i="45"/>
  <c r="E60" i="64"/>
  <c r="D60" i="45"/>
  <c r="AR5" i="51"/>
  <c r="D60" i="33"/>
  <c r="F60" i="64" l="1"/>
  <c r="F60" i="45"/>
  <c r="F60" i="33"/>
  <c r="E50" i="47"/>
  <c r="D50" i="47"/>
  <c r="E51" i="47"/>
  <c r="D51" i="47"/>
  <c r="E60" i="7" l="1"/>
  <c r="D60" i="7"/>
  <c r="IQ5" i="51" l="1"/>
  <c r="IQ5" i="69"/>
  <c r="IQ5" i="68"/>
  <c r="IQ6" i="69"/>
  <c r="IQ6" i="51"/>
  <c r="IQ6" i="68"/>
  <c r="KC5" i="69"/>
  <c r="KC5" i="68"/>
  <c r="KC5" i="51"/>
  <c r="KC6" i="69"/>
  <c r="KC6" i="68"/>
  <c r="KC6" i="51"/>
  <c r="KC7" i="69"/>
  <c r="KC7" i="68"/>
  <c r="KC7" i="51"/>
  <c r="F60" i="7"/>
  <c r="E52" i="47"/>
  <c r="E60" i="47" s="1"/>
  <c r="E60" i="5"/>
  <c r="D60" i="5"/>
  <c r="F57" i="7"/>
  <c r="G57" i="7"/>
  <c r="F56" i="7"/>
  <c r="G56" i="7"/>
  <c r="F55" i="7"/>
  <c r="G55" i="7"/>
  <c r="F54" i="7"/>
  <c r="G54" i="7"/>
  <c r="F53" i="7"/>
  <c r="G53" i="7"/>
  <c r="F52" i="7"/>
  <c r="G52" i="7"/>
  <c r="F51" i="7"/>
  <c r="G51" i="7"/>
  <c r="F49" i="7"/>
  <c r="G49" i="7"/>
  <c r="IQ49" i="69" l="1"/>
  <c r="IQ49" i="68"/>
  <c r="IQ49" i="51"/>
  <c r="IQ51" i="69"/>
  <c r="IQ51" i="68"/>
  <c r="IQ51" i="51"/>
  <c r="IQ52" i="69"/>
  <c r="IQ52" i="51"/>
  <c r="IQ52" i="68"/>
  <c r="IQ53" i="69"/>
  <c r="IQ53" i="68"/>
  <c r="IQ53" i="51"/>
  <c r="IQ54" i="69"/>
  <c r="IQ54" i="51"/>
  <c r="IQ54" i="68"/>
  <c r="IQ55" i="69"/>
  <c r="IQ55" i="68"/>
  <c r="IQ55" i="51"/>
  <c r="IQ56" i="69"/>
  <c r="IQ56" i="68"/>
  <c r="IQ56" i="51"/>
  <c r="IQ57" i="69"/>
  <c r="IQ57" i="68"/>
  <c r="IQ57" i="51"/>
  <c r="F60" i="5"/>
  <c r="D52" i="47"/>
  <c r="D60" i="47" s="1"/>
  <c r="F60" i="47" s="1"/>
</calcChain>
</file>

<file path=xl/comments1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2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3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4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5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6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7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comments8.xml><?xml version="1.0" encoding="utf-8"?>
<comments xmlns="http://schemas.openxmlformats.org/spreadsheetml/2006/main">
  <authors>
    <author>ale</author>
  </authors>
  <commentList>
    <comment ref="K9" authorId="0">
      <text>
        <r>
          <rPr>
            <b/>
            <sz val="9"/>
            <color indexed="81"/>
            <rFont val="Tahoma"/>
            <family val="2"/>
          </rPr>
          <t>ale:</t>
        </r>
        <r>
          <rPr>
            <sz val="9"/>
            <color indexed="81"/>
            <rFont val="Tahoma"/>
            <family val="2"/>
          </rPr>
          <t xml:space="preserve">
RECUERDEN QUE 6.5= 7
CALIFICACION REPROBATORIA NO</t>
        </r>
      </text>
    </comment>
  </commentList>
</comments>
</file>

<file path=xl/sharedStrings.xml><?xml version="1.0" encoding="utf-8"?>
<sst xmlns="http://schemas.openxmlformats.org/spreadsheetml/2006/main" count="2679" uniqueCount="393">
  <si>
    <t>HORAS PROGRAMADAS._______        HORAS IMPARTIDAS;________</t>
  </si>
  <si>
    <t>N.P</t>
  </si>
  <si>
    <t>H</t>
  </si>
  <si>
    <t>M</t>
  </si>
  <si>
    <t>NOMBRE DEL ALUMNO(A)</t>
  </si>
  <si>
    <t>FALTAS</t>
  </si>
  <si>
    <t>PROFRESOR DEL GRUPO</t>
  </si>
  <si>
    <t>Vo. Bo. De la Dirección Escolar</t>
  </si>
  <si>
    <t>________________________________</t>
  </si>
  <si>
    <t>SEMESTRE</t>
  </si>
  <si>
    <t>GRUPO</t>
  </si>
  <si>
    <t>Col.Tenerías ,  San Francisco Acuautla, Ixtapaluca, Méx; a _________ de_____________ del 200___.</t>
  </si>
  <si>
    <t>A</t>
  </si>
  <si>
    <t>B</t>
  </si>
  <si>
    <t>PROFR (A). MARIA DOLORES MORAN MOLINA</t>
  </si>
  <si>
    <t>ORIENTACIÓN EDUCATIVA</t>
  </si>
  <si>
    <t>PROFRA. ARMIDA ZARAGOZA FLORES</t>
  </si>
  <si>
    <t>PROFRA. ROCIO ARROYO HERNANDEZ</t>
  </si>
  <si>
    <t>ASIGNATURA</t>
  </si>
  <si>
    <t>QUIM</t>
  </si>
  <si>
    <t>ING</t>
  </si>
  <si>
    <t>PROMEDIO</t>
  </si>
  <si>
    <t>SUMA</t>
  </si>
  <si>
    <t>TOTAL DE ALUMNOS</t>
  </si>
  <si>
    <t>APROVECHAMIENTO</t>
  </si>
  <si>
    <t>REPROBADOS</t>
  </si>
  <si>
    <t>APROBADOS</t>
  </si>
  <si>
    <t>CONCENTRADO DE CALIFICACIONES DEL  PRIMER PARCIAL</t>
  </si>
  <si>
    <t>COMP</t>
  </si>
  <si>
    <t>INF</t>
  </si>
  <si>
    <t>METO</t>
  </si>
  <si>
    <t>ACT</t>
  </si>
  <si>
    <t>O.T</t>
  </si>
  <si>
    <t>INA</t>
  </si>
  <si>
    <t>UNO</t>
  </si>
  <si>
    <t>DOS</t>
  </si>
  <si>
    <t>LIT</t>
  </si>
  <si>
    <t>FIS</t>
  </si>
  <si>
    <t>CAL</t>
  </si>
  <si>
    <t>% REPROBACION</t>
  </si>
  <si>
    <t>COMP. LEC</t>
  </si>
  <si>
    <t>LITER</t>
  </si>
  <si>
    <t>% APROBACION</t>
  </si>
  <si>
    <t xml:space="preserve"> APROVECHAMIENTO</t>
  </si>
  <si>
    <t>HIST</t>
  </si>
  <si>
    <t>PROFRA. LILIANA SUAREZ LOPEZ</t>
  </si>
  <si>
    <t>PENS</t>
  </si>
  <si>
    <t>PROY</t>
  </si>
  <si>
    <t>BIO</t>
  </si>
  <si>
    <t>C</t>
  </si>
  <si>
    <t>ETIM</t>
  </si>
  <si>
    <t>FIL</t>
  </si>
  <si>
    <t>HABI</t>
  </si>
  <si>
    <t>SALU</t>
  </si>
  <si>
    <t>COM</t>
  </si>
  <si>
    <t>TRIG</t>
  </si>
  <si>
    <t>RAZ</t>
  </si>
  <si>
    <t>SOC</t>
  </si>
  <si>
    <t>TOM</t>
  </si>
  <si>
    <t>SAL</t>
  </si>
  <si>
    <t>ESTR</t>
  </si>
  <si>
    <t>CIEN</t>
  </si>
  <si>
    <t>TRES</t>
  </si>
  <si>
    <t>CUADRO DE CALIFICACIONES BACHILLERATO GENERAL</t>
  </si>
  <si>
    <t xml:space="preserve">Materia: </t>
  </si>
  <si>
    <t>NOMBRE DEL PROFESOR:</t>
  </si>
  <si>
    <t>NOMBRE DEL ALUMNO(A):</t>
  </si>
  <si>
    <t>Faltas     1a.</t>
  </si>
  <si>
    <t>Faltas     2a.</t>
  </si>
  <si>
    <t>Total Faltas</t>
  </si>
  <si>
    <t>% Inasist.</t>
  </si>
  <si>
    <t>Evaluación        1a.</t>
  </si>
  <si>
    <t>Evaluación        2a.</t>
  </si>
  <si>
    <t>Total Puntos</t>
  </si>
  <si>
    <t>Calif. Def.</t>
  </si>
  <si>
    <t>Observaciones</t>
  </si>
  <si>
    <t xml:space="preserve"> Semestre: </t>
  </si>
  <si>
    <t>Grupo:</t>
  </si>
  <si>
    <t>Idem del Alumno</t>
  </si>
  <si>
    <t>CONCENTRADO DE CALIFICACIONES DEL  SEGUNDO PARCIAL</t>
  </si>
  <si>
    <t>CONCENTRADO DE CALIFICACIONES FINALES</t>
  </si>
  <si>
    <t>ALBAÑIL ANDUAGA ANDREA</t>
  </si>
  <si>
    <t>ANDUAGA ABARCA LUISA MARIA</t>
  </si>
  <si>
    <t>ARCHUNDIA RAMIREZ ALAN</t>
  </si>
  <si>
    <t>ASCENCION BRIONES JOSE GUSTAVO</t>
  </si>
  <si>
    <t>BARRON AGUILAR LUIS ANGEL</t>
  </si>
  <si>
    <t>BRAVO LUGO TANIA ABIGAIL</t>
  </si>
  <si>
    <t>CADENA CABRERA OSWALDO</t>
  </si>
  <si>
    <t>CADENA GONZALEZ LUIS ANTONIO</t>
  </si>
  <si>
    <t>CARO  CASTILLO BRENDA GUADALUPE</t>
  </si>
  <si>
    <t>CONTRERAS ARRIAGA JOSE ARMANDO</t>
  </si>
  <si>
    <t>CORONA VILLAREAL AYLIN</t>
  </si>
  <si>
    <t>ENCISO MAYA MARCOS</t>
  </si>
  <si>
    <t>ESTRADA GONZALEZ JESSICA ARACELI</t>
  </si>
  <si>
    <t>FRANCO TELLEZ ESTEFANIA</t>
  </si>
  <si>
    <t>GARCIA FLORES JESUS ANIBAL</t>
  </si>
  <si>
    <t>GARCIA ZUÑIGA HUGO</t>
  </si>
  <si>
    <t>GONZALEZ BARAJAS JESUS ANGEL</t>
  </si>
  <si>
    <t>GONZALEZ ROJAS IRVIN TONALLY</t>
  </si>
  <si>
    <t>HERNANDEZ JARAMILLO BRIAN EDUARDO</t>
  </si>
  <si>
    <t>HERNANDEZ LANDA CLAUDIA SANDRA</t>
  </si>
  <si>
    <t>HIGUERA CRUZ JOSE BRAYAN</t>
  </si>
  <si>
    <t>ILDEFONSO SOTELO JESUS RAMIRO</t>
  </si>
  <si>
    <t>JIMENEZ ULLOA VICTOR ARMANDO</t>
  </si>
  <si>
    <t>JUAREZ  ANAYA SERGIO</t>
  </si>
  <si>
    <t>MARTINEZ ARCOS ADRIANA LIZBETH</t>
  </si>
  <si>
    <t>MARTINEZ ROJAS  MARIA DEL PILAR</t>
  </si>
  <si>
    <t>MORALES CEDILLO ZAIRA ALEJANDRA</t>
  </si>
  <si>
    <t>MORALES NARANJO JESSICA ITZEL</t>
  </si>
  <si>
    <t>MORAN  MATA JOSE LUIS</t>
  </si>
  <si>
    <t>OLMOS  GONZALEZ ITZAYANA</t>
  </si>
  <si>
    <t>ORTIZ GARCIA PABLO ALBERTO</t>
  </si>
  <si>
    <t>PACHECO MONDRAGON CARMEN</t>
  </si>
  <si>
    <t>PEREZ CAMACHO FATIMA</t>
  </si>
  <si>
    <t>PEREZ CASTRO JAVIER</t>
  </si>
  <si>
    <t>PEREZ VAZQUEZ LUIS ROBERTO</t>
  </si>
  <si>
    <t>RAMIREZ AGUILAR JOSE ANTONIO</t>
  </si>
  <si>
    <t>RAMIREZ PALMA BRYAN ANTONIO</t>
  </si>
  <si>
    <t>RIOS SIERRA MONICA SUSANA</t>
  </si>
  <si>
    <t>TOLETINO AVILA CARLOS URIEL</t>
  </si>
  <si>
    <t>TORRES RODRIGUEZ MARTHA ABIGAIL</t>
  </si>
  <si>
    <t>VAZQUEZ ROMERO DOLORES</t>
  </si>
  <si>
    <t>ZEPEDA BUSTOS JAZMIN</t>
  </si>
  <si>
    <t>ALTAMIRANO RODRIGUEZ BRAYTON YAEL</t>
  </si>
  <si>
    <t>ANDRADE MENDEZ VICTOR JAVIER</t>
  </si>
  <si>
    <t>BARRERA  VELAZQUEZ LUIS ERNESTO</t>
  </si>
  <si>
    <t>BRIANO  CORTES EDMUNDO</t>
  </si>
  <si>
    <t>CARRERA CHAVEZ ROSA</t>
  </si>
  <si>
    <t>CHAVEZ AGUADO KAREN HAIDE</t>
  </si>
  <si>
    <t>CRUZ LAZCANO ESLI NAGAI</t>
  </si>
  <si>
    <t>CUEVAS MACIAS ZAHIRA LIZETH</t>
  </si>
  <si>
    <t>DEL ROSARIO RAMIREZ CINTHIA ITZEL</t>
  </si>
  <si>
    <t>FABRE LOZANO SIDNEY ANDREA</t>
  </si>
  <si>
    <t>GARCIA PALACIOS JUAN CARLOS</t>
  </si>
  <si>
    <t>GONZALEZ ROMERO RAYMUNDO</t>
  </si>
  <si>
    <t>HERNANDEZ HERNANDEZ MARIO AXEL</t>
  </si>
  <si>
    <t>HERNANDEZ LANDA JOSE ANGEL</t>
  </si>
  <si>
    <t>HERNANDEZ MARCOS JONATHAN GUSTAVO</t>
  </si>
  <si>
    <t>JUAREZ CHAVEZ MARCO ANTONIO</t>
  </si>
  <si>
    <t>LOPEZ LUNA LUCIA GUADALUPE</t>
  </si>
  <si>
    <t>LOPEZ RIVERA VICTOR GABRIEL</t>
  </si>
  <si>
    <t>LORA ALEGRE ALEJANDRO</t>
  </si>
  <si>
    <t>MARTINEZ CAMACHO EMMANUELLE</t>
  </si>
  <si>
    <t>MARTINEZ POZADAS ERIK LEONARDO</t>
  </si>
  <si>
    <t>OCAMPO GUTIERREZ JESUS ANTONIO</t>
  </si>
  <si>
    <t>ORTIZ ANDALON SANDY</t>
  </si>
  <si>
    <t>ORTIZ ONTIVEROS RAQUEL CLAUDIA VERONICA</t>
  </si>
  <si>
    <t>PONCE VALDEZ OSCAR</t>
  </si>
  <si>
    <t>RAMIREZ ORTEGA JESUS ALBERTO</t>
  </si>
  <si>
    <t>RAMOS GARCIA LUCY</t>
  </si>
  <si>
    <t>REYES RODRIGUEZ JOSE ALBERTO</t>
  </si>
  <si>
    <t>RIOLLOS ORTEGA JOSE ARMANDO</t>
  </si>
  <si>
    <t>ROSAS VASQUEZ ARANTZA KRISTAL</t>
  </si>
  <si>
    <t>ROMERO  AFFIF PEDRO SAID</t>
  </si>
  <si>
    <t>SANCHEZ SANCHEZ STEFANY ALEJANDRA</t>
  </si>
  <si>
    <t>TREJO AVILA LAURA IRENE</t>
  </si>
  <si>
    <t>VAZQUEZ LOPEZ JAIR</t>
  </si>
  <si>
    <t>VIDRIO MORALES CRISTIAN LEONEL</t>
  </si>
  <si>
    <t>ARENAS CORONA EDITH CITLALI</t>
  </si>
  <si>
    <t>BERNAL HERNANDEZ JESSICA ESMERALDA</t>
  </si>
  <si>
    <t>CARMONA AVENDAÑO BENJAMIN</t>
  </si>
  <si>
    <t>CASTILLO ALDANA YARELI</t>
  </si>
  <si>
    <t>CORTES RIVERA LIZETH AIDEE</t>
  </si>
  <si>
    <t>CRUZ  VARGAS  BRANDON</t>
  </si>
  <si>
    <t>GALVEZ SANCHEZ MIGUEL ANGEL</t>
  </si>
  <si>
    <t>HERNANDEZ CARREON ELIZABETH</t>
  </si>
  <si>
    <t>HERNANDEZ CASTAÑEDA JESUS</t>
  </si>
  <si>
    <t>HERNANDEZ FLORES FABIAN</t>
  </si>
  <si>
    <t>HIGUERA CABRERA MARCO AUDREY</t>
  </si>
  <si>
    <t>HIGUERA  LOPEZ JESUS JAVIER</t>
  </si>
  <si>
    <t>JIMENEZ VAZQUEZ JUAN DOLORES</t>
  </si>
  <si>
    <t>MALDONADO  HERNANDEZ HECTOR MANUEL</t>
  </si>
  <si>
    <t xml:space="preserve">MARTINEZ  LIRA LUIS FERNANDO </t>
  </si>
  <si>
    <t>MARTINEZ  PEREZ ANA PAOLA</t>
  </si>
  <si>
    <t>MAYA SEGOVIANO DIANA KARINA</t>
  </si>
  <si>
    <t>OLVERA MEDINA ALONSO</t>
  </si>
  <si>
    <t>PACHECO GARCIA LUZ ALI</t>
  </si>
  <si>
    <t>PERALTA  VALENCIA SAMANTHA ITZEL</t>
  </si>
  <si>
    <t>PEREZ ALCANTARA JOSE LUIS</t>
  </si>
  <si>
    <t>PORTILLO HUERTA EDGAR URIEL</t>
  </si>
  <si>
    <t>RAMIREZ OLGUIN EDUARDO</t>
  </si>
  <si>
    <t>RENDON  AGUILAR MARIA DE LOURDEZ</t>
  </si>
  <si>
    <t>RETANA PEREZ MARCOS DANIEL</t>
  </si>
  <si>
    <t>REYES DIAZ JUAN ANDRES</t>
  </si>
  <si>
    <t>SARMIENTO SIERRA IVONNE DE JESUS</t>
  </si>
  <si>
    <t>TALCO  CHAVEZ EDITH GUADALUPE</t>
  </si>
  <si>
    <t>TREJO  AVILA  VIRGINIA ANTONIA</t>
  </si>
  <si>
    <t>VALENCIA CRUZ  JUAN JOSE</t>
  </si>
  <si>
    <t>ALVARADO BUITRON OSCAR</t>
  </si>
  <si>
    <t>AYALA GONZALEZ ANGEL SINUE</t>
  </si>
  <si>
    <t>BRAVO CRUZ CARLOS EZBAIN</t>
  </si>
  <si>
    <t>CABAÑAS FLORES  JONATHAN JAVIER</t>
  </si>
  <si>
    <t>CASTELAN MOGOLLAN MARIANA</t>
  </si>
  <si>
    <t>CASTRO SANCHEZ IRVING OMAR</t>
  </si>
  <si>
    <t>CONTRERAS LEZAMA KEVIN</t>
  </si>
  <si>
    <t>CORONEL GONZALEZ EDWIN EZEQUIEL</t>
  </si>
  <si>
    <t>FLORES  LOPEZ  ERICK ALEJANDRO</t>
  </si>
  <si>
    <t>FLORES  LOPEZ ERVING</t>
  </si>
  <si>
    <t>FRANCISCO TEOFILO JAQUELINE</t>
  </si>
  <si>
    <t>FRANCISCO  TEOFILO JESSICA</t>
  </si>
  <si>
    <t>GONZALEZ QUIROZ EMELIN</t>
  </si>
  <si>
    <t>GRANADOS QUINTERO MARTINA</t>
  </si>
  <si>
    <t>GUERRERO FISCHER ISRAEL</t>
  </si>
  <si>
    <t>GUTIERREZ PICHARDO JEAN ANTONIO</t>
  </si>
  <si>
    <t>HERNANDEZ LIZARDI MITZI PAMELA</t>
  </si>
  <si>
    <t>LEDESMA ZAMORA JOSE ASCENCION</t>
  </si>
  <si>
    <t>LOPEZ ALVAREZ DANIEL</t>
  </si>
  <si>
    <t>LOPEZ GRANADOS ANA ALEJANDRA</t>
  </si>
  <si>
    <t>LOPEZ LOPEZ CARMEN ANDREA</t>
  </si>
  <si>
    <t>MORENO CHAVARRIA LAURA LIZETH</t>
  </si>
  <si>
    <t>NUÑEZ  PONCE ADAMARI YARITZA</t>
  </si>
  <si>
    <t>ORTA  MARTINEZ LEONARDO DANIEL</t>
  </si>
  <si>
    <t>PIMENTEL ARAGON CESAR OSVALDO</t>
  </si>
  <si>
    <t>PRECIADO ALVAREZ JESUS ANGEL</t>
  </si>
  <si>
    <t>QUIROZ GARCIA DIANA LAURA</t>
  </si>
  <si>
    <t>SANCHEZ HERNANDEZ SILVIA BELEM</t>
  </si>
  <si>
    <t>SANTIAGO ROMERO ZABDI MAGDIEL</t>
  </si>
  <si>
    <t>TENORIO MEDRANO ELI EMANUEL</t>
  </si>
  <si>
    <t>TORRES  ESCAMILLA LILIAN</t>
  </si>
  <si>
    <t>TRUJANO CASTILLO YESSICA BELEM</t>
  </si>
  <si>
    <t>VENTURA OCHOA YOLANDA</t>
  </si>
  <si>
    <t>VILLANUEVA SUAREZ ALONDRA GUADALUPE</t>
  </si>
  <si>
    <t>ANDRES  GONZALEZ MISAEL</t>
  </si>
  <si>
    <t>BALDERAS REYES BRANDON ALBERTO</t>
  </si>
  <si>
    <t>CALBILLO VILLADA ROSA ISELA</t>
  </si>
  <si>
    <t>CAMACHO LOZADA MARIA GUADALUPE</t>
  </si>
  <si>
    <t>CARRILLO CORONA FATIMA</t>
  </si>
  <si>
    <t>CASTILLO AYALA FRANCISCO</t>
  </si>
  <si>
    <t>CASTILLO CORDERO JUAN PABLO</t>
  </si>
  <si>
    <t>ESPINOSA CARRILLO AHTZIRI NAYELI</t>
  </si>
  <si>
    <t>ESTRADA VAZQUEZ JUAN CARLOS</t>
  </si>
  <si>
    <t>GORGONIO AGUILAR SUJHEY ARIANA</t>
  </si>
  <si>
    <t>GUTIERREZ MEJIA IRIS VERONICA</t>
  </si>
  <si>
    <t>HERNANDEZ  LOPEZ ISABEL</t>
  </si>
  <si>
    <t>LEAL MARTINEZ MARCO ANTONIO</t>
  </si>
  <si>
    <t>LEON RUIZ YOSELF MOISES</t>
  </si>
  <si>
    <t>LOPERENA GUTIERREZ FELIPE</t>
  </si>
  <si>
    <t>LOPEZ  ALVAREZ ALBERTO</t>
  </si>
  <si>
    <t>MALDONADO  OLVERA MAYTE YOSELIN</t>
  </si>
  <si>
    <t>MORALES ALVAREZ OSCAR</t>
  </si>
  <si>
    <t>MORALES  OLIVO LIZBETH SARAHI</t>
  </si>
  <si>
    <t>ORTEGA  GONZALEZ RODOLFO</t>
  </si>
  <si>
    <t>PIÑA  TENORIO REY URIEL</t>
  </si>
  <si>
    <t>PULIDO ROSAS EDY ALFREDO</t>
  </si>
  <si>
    <t>RAMIREZ LUNA DAVID ALBERTO</t>
  </si>
  <si>
    <t>RUIZ AMAYA JUAN CARLOS</t>
  </si>
  <si>
    <t>SANCHEZ CRUZALEY TANIA GABRIELA</t>
  </si>
  <si>
    <t>SANCHEZ PEREZ MIGUEL GUADALUPE</t>
  </si>
  <si>
    <t>SANTANA  CASTILLO JOVANY</t>
  </si>
  <si>
    <t>TALCO CHAVEZ ABIGAIL</t>
  </si>
  <si>
    <t xml:space="preserve">TORRES ESCAMILLA ANA KAREN </t>
  </si>
  <si>
    <t>TRUJILLO HERNANDEZ ANA LAURA</t>
  </si>
  <si>
    <t>TRUJILLO  HERNANDEZ RICARDO JESUS</t>
  </si>
  <si>
    <t>VAZQUEZ BELTRAN VERONICA YULISA</t>
  </si>
  <si>
    <t>YEO  BOLAÑOS IVONNE GUDELIA</t>
  </si>
  <si>
    <t> 1541120133</t>
  </si>
  <si>
    <t>AGUILAR GONZALEZ CECILIA</t>
  </si>
  <si>
    <t>ALMONASI TORRES LUZ MARIA</t>
  </si>
  <si>
    <t>ALZALDE SILVA MONSERRAT</t>
  </si>
  <si>
    <t>AMAYA GODINEZ OSCAR</t>
  </si>
  <si>
    <t>CARMONA AVENDAÑO GEOVANNI  ULISES</t>
  </si>
  <si>
    <t>CASTAÑEDA FLORES ALAN SAMUEL</t>
  </si>
  <si>
    <t>CASTILLO FLORES LEONARDO</t>
  </si>
  <si>
    <t>DEL VALLE ROMERO JUDITH</t>
  </si>
  <si>
    <t>ELIAS CARRILLO NATALIE LIZBETH</t>
  </si>
  <si>
    <t>ESQUIVEL CASARROJA CITLALLI</t>
  </si>
  <si>
    <t>FLORES  ZUÑIGA GLADYS ISABEL</t>
  </si>
  <si>
    <t>FRANCISCO TEOFILO ROSARIO</t>
  </si>
  <si>
    <t>GARCIA AGUILAR MARA ELIZABETH</t>
  </si>
  <si>
    <t>GARCIA AVILA ANGELES BEATRIZ</t>
  </si>
  <si>
    <t>GONZALEZ RICO SALVADOR</t>
  </si>
  <si>
    <t>GRANADOS REYES MARCO EMILIO</t>
  </si>
  <si>
    <t>GUEVARA CABRERA EDGAR DANIEL</t>
  </si>
  <si>
    <t>GUTIERREZ MARTINEZ ALBERTO EMMANUEL</t>
  </si>
  <si>
    <t>GUTIERREZ MEJIA ADRIANA BELEN</t>
  </si>
  <si>
    <t>GUZMAN ESPEJEL  SANDRA LUZ</t>
  </si>
  <si>
    <t>HERNANDEZ CASTAÑEDA COSME DAMIAN</t>
  </si>
  <si>
    <t>ILDEFONSO APARICIO LUIS FERNANDO</t>
  </si>
  <si>
    <t>LOPEZ SANCHEZ MARIA GUADALUPE</t>
  </si>
  <si>
    <t>MARTINEZ GONZALEZ DULCE GUADALUPE</t>
  </si>
  <si>
    <t>MEDRANO  PERALTA LUIS ANGEL</t>
  </si>
  <si>
    <t>MORALES LUNA GERARDO ARCADIO</t>
  </si>
  <si>
    <t>NAVARRETE JIMENEZ CYNTHIA NAYELI</t>
  </si>
  <si>
    <t>PAREJAS OROZCO ARLETH</t>
  </si>
  <si>
    <t>PEREZ AGUILAR METZLI</t>
  </si>
  <si>
    <t>RAMIREZ ACOSTA JOEL</t>
  </si>
  <si>
    <t>RAMIREZ DIAZ GUILLERMO EDUARDO</t>
  </si>
  <si>
    <t>RIVERA GARCIA JOSE GUADALUPE</t>
  </si>
  <si>
    <t>RIVERA REX VALERIA ABIGAIL</t>
  </si>
  <si>
    <t>ROJO RAMIREZ ARTURO MISSAEL</t>
  </si>
  <si>
    <t>RUIZ CONTRERAS KEVIN JOSUE</t>
  </si>
  <si>
    <t>SANTOS SANTIAGO CARLOS ANDRES</t>
  </si>
  <si>
    <t>SERRANO GONZALEZ MARTIN ROBERTO</t>
  </si>
  <si>
    <t>SOTO PEREZ RAFAEL</t>
  </si>
  <si>
    <t>VILLALBA ESCAMILLA CARLOS EDUARDO</t>
  </si>
  <si>
    <t>ZETINA GONZALEZ ERICK MIGUEL</t>
  </si>
  <si>
    <t xml:space="preserve">ALVAREZ ZARATE ALDO JAVIER </t>
  </si>
  <si>
    <t>ARROYO HERNANDEZ JOSE RODOLFO</t>
  </si>
  <si>
    <t>BAEZ CARREON KARLA</t>
  </si>
  <si>
    <t xml:space="preserve">CAPISTRAN  AGUILAR EMMANUEL ANTONIO </t>
  </si>
  <si>
    <t>CARMONA LOPEZ DANIELA ITZEL</t>
  </si>
  <si>
    <t>CARRILLO RIVERA MIRIAM SELENE</t>
  </si>
  <si>
    <t>CASTELAN  MONTIEL JESUS DAVID</t>
  </si>
  <si>
    <t>CORONA SANCHEZ JOSE GUADALUPE</t>
  </si>
  <si>
    <t>DE LA CRUZ HERNANDEZ AMAYRANIE</t>
  </si>
  <si>
    <t>GARAY MARTINEZ ALEXANDRA</t>
  </si>
  <si>
    <t>HERNANDEZ LOPEZ PAUL</t>
  </si>
  <si>
    <t>HERNANDEZ MARILES ALEJANDRO</t>
  </si>
  <si>
    <t>HUERTA CHAVARRIA JOSE OMAR</t>
  </si>
  <si>
    <t>JIMENEZ TAPIA SERGIO</t>
  </si>
  <si>
    <t>LEON RUIZ BRENDA</t>
  </si>
  <si>
    <t>LOPEZ  RIVAS OMAR</t>
  </si>
  <si>
    <t>MARTINEZ  FIGUEROA LUIS GABRIEL</t>
  </si>
  <si>
    <t>MARTINEZ RIOS LUIS EDUARDO</t>
  </si>
  <si>
    <t>MORALES ESCALERA REGINA</t>
  </si>
  <si>
    <t>NAVA CRUZ CESAR ENRIQUE</t>
  </si>
  <si>
    <t>PEREZ PEREZ EDDIE ALEXIS</t>
  </si>
  <si>
    <t>PORTILLO LOPEZ ITZEL</t>
  </si>
  <si>
    <t>QUIROZ GARCIA ELVIA PAOLA</t>
  </si>
  <si>
    <t>RAMIREZ CRUZ OSCAR MELESIO</t>
  </si>
  <si>
    <t>RAMIREZ ORTIZ LAURA</t>
  </si>
  <si>
    <t>REZA RUIZ MARIA MAGDALENA</t>
  </si>
  <si>
    <t>RIVERA RAMIREZ URIEL</t>
  </si>
  <si>
    <t>ROBLES CONSTANTINO LUIS FERNANDO</t>
  </si>
  <si>
    <t>ROMERO GOMEZ SEBASTIAN</t>
  </si>
  <si>
    <t>SANCHEZ KALOGIANIS OSCAR GIOVANNI</t>
  </si>
  <si>
    <t>SANCHEZ  MOGOLLAN NELLY MONTSERRAT</t>
  </si>
  <si>
    <t>SEGUNDO CARREON EMILLY LIZBETH</t>
  </si>
  <si>
    <t>SOTO PONCE YERALDI</t>
  </si>
  <si>
    <t xml:space="preserve"> </t>
  </si>
  <si>
    <t>SEGUNDO</t>
  </si>
  <si>
    <t>CUARTO</t>
  </si>
  <si>
    <t xml:space="preserve">SEXTO </t>
  </si>
  <si>
    <t>SEXTO</t>
  </si>
  <si>
    <t>AGUILAR PERALTA RICHAR JOSAFAD</t>
  </si>
  <si>
    <t>ARIZPE NARANJO MIRIAM ITAYETZI</t>
  </si>
  <si>
    <t>BAEZ GARCIA PEDRO ENRIQUE</t>
  </si>
  <si>
    <t>BARRERA ORTEGA LUZ JANET</t>
  </si>
  <si>
    <t>BAUTISTA  RAMIREZ MIRIAM</t>
  </si>
  <si>
    <t>BAUTISTA  RAMIREZ YOLANDA</t>
  </si>
  <si>
    <t>CASTILLO AGUILAR LUIS GUSTAVO</t>
  </si>
  <si>
    <t>CORONEL GONZALEZ WENDY GUADALUPE</t>
  </si>
  <si>
    <t>CORTES RIVERA ALAN SERAFIN</t>
  </si>
  <si>
    <t>GARCIA MARTINEZ JOSE EDUARDO</t>
  </si>
  <si>
    <t>GONZALEZ BARCENAS  MIGUEL</t>
  </si>
  <si>
    <t>GONZALEZ GARCIA NATALIA</t>
  </si>
  <si>
    <t>GUTIERREZ MEJIA OMAR MARTIN</t>
  </si>
  <si>
    <t>HERNANDEZ RAMOS FATIMA</t>
  </si>
  <si>
    <t>HIGUERA GONZALEZ MARIO HIBRAN</t>
  </si>
  <si>
    <t>HUERTA CHAVARRIA MARICRUZ</t>
  </si>
  <si>
    <t>JIMENEZ CEDILLO ALFONSO</t>
  </si>
  <si>
    <t>LEYVA NIEVES OLIVA PATRICIA</t>
  </si>
  <si>
    <t>LOPEZ RIVAS ERIC ANTONIO</t>
  </si>
  <si>
    <t>MARTINEZ  BRUNO BRAHYAM HERNAN</t>
  </si>
  <si>
    <t>MARTINEZ OCAMPO GABRIELA</t>
  </si>
  <si>
    <t>MARTINEZ TREJO FRIDA YAMITZI</t>
  </si>
  <si>
    <t>MATIAS GUZMAN ENRIQUE</t>
  </si>
  <si>
    <t>MEDRANO  CRUZ MARTIN EDUARDO</t>
  </si>
  <si>
    <t>MORALES MELCHOR MARIA FERNANDA</t>
  </si>
  <si>
    <t>NAVA CRUZ LIZBETH</t>
  </si>
  <si>
    <t>ORTA VELASCO JESUS ALFREDO</t>
  </si>
  <si>
    <t>ORTIZ POPOCA MARCOS ENRIQUE</t>
  </si>
  <si>
    <t>PAZ RODRIGUEZ AXEL ALFONSO</t>
  </si>
  <si>
    <t>PEREZ CONTRERAS MARIANA ATZIMBA</t>
  </si>
  <si>
    <t>PEREZ JUAREZ RITA YARENI</t>
  </si>
  <si>
    <t>PINEDO  ANGEL BRANDON ISRAEL</t>
  </si>
  <si>
    <t>PIOQUINTO GALVAN ARTURO</t>
  </si>
  <si>
    <t>RIOS COSSIO IGNACIO ALEXANDER</t>
  </si>
  <si>
    <t>ROSAS ZEPEDA ALINEE</t>
  </si>
  <si>
    <t>SALDAÑA GARCIA NAOMI RUTH</t>
  </si>
  <si>
    <t>SANTANA HERNANDEZ FERNANDO LEOPOLDO</t>
  </si>
  <si>
    <t>SANTIAGO MORALES MARCO ANTONIO</t>
  </si>
  <si>
    <t>SERRANO GONZALEZ ALEJANDRO GABRIEL</t>
  </si>
  <si>
    <t>SUAREZ MORALES JEKSON URIEL</t>
  </si>
  <si>
    <t>TORRALBA CHAVEZ LILI JASMIN</t>
  </si>
  <si>
    <t>VARGAS CRISTOBAL JESSICA GRISELDA</t>
  </si>
  <si>
    <t>VELAZQUEZ HIGUERA SURYSADAY</t>
  </si>
  <si>
    <t>VENTURA OCHOA JAQUELINE</t>
  </si>
  <si>
    <t>MARCOS MORALES DUILIO ALEXANDER</t>
  </si>
  <si>
    <t>NICOLAS MONTESINOS ALEJANDRO RICARDO</t>
  </si>
  <si>
    <t>PEREZ  MARTINEZ VICTOR MANUEL</t>
  </si>
  <si>
    <t>CASTILLO VELEZ RUBEN</t>
  </si>
  <si>
    <t>COVARRUBIAS GUTIERREZ RUBEN OMAR</t>
  </si>
  <si>
    <t>GONZALEZ ESCOBEDO RAMON</t>
  </si>
  <si>
    <t>MARTINEZ AVILEZ JOVAN ALEXIS</t>
  </si>
  <si>
    <t>MARTINEZ TORRES LISSET</t>
  </si>
  <si>
    <t>SANCHEZ CASTELAN DANIELA</t>
  </si>
  <si>
    <t>YAÑEZ HIGUERA JOAQUIN ALDHAIR</t>
  </si>
  <si>
    <t>PEREZ  MARTINEZ  ISRAEL</t>
  </si>
  <si>
    <t>TORRES  BAUTISTA JESUS GONZALO</t>
  </si>
  <si>
    <t>MORENO  MARTINEZ DANIEL ALEXIS</t>
  </si>
  <si>
    <t>GARCIA JIMENEZ CARLOS ENRIQUE</t>
  </si>
  <si>
    <t>SANCHEZ SANCHEZ KAREN YATZAREL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</si>
</sst>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#"/>
    <numFmt numFmtId="165" formatCode="0.000"/>
    <numFmt numFmtId="166" formatCode="0.0000"/>
  </numFmts>
  <fonts count="55">
    <font>
      <sz val="11"/>
      <color theme="1"/>
      <name val="Calibri"/>
      <family val="2"/>
      <scheme val="minor"/>
    </font>
    <font>
      <b/>
      <sz val="10"/>
      <name val="BankGothic Md BT"/>
      <family val="2"/>
    </font>
    <font>
      <sz val="10"/>
      <name val="BankGothic Md BT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7"/>
      <name val="Gill Sans MT"/>
      <family val="2"/>
    </font>
    <font>
      <b/>
      <sz val="8"/>
      <name val="Arial"/>
      <family val="2"/>
    </font>
    <font>
      <sz val="10"/>
      <name val="Gill Sans MT"/>
      <family val="2"/>
    </font>
    <font>
      <b/>
      <sz val="6"/>
      <name val="Arial"/>
      <family val="2"/>
    </font>
    <font>
      <sz val="9"/>
      <color indexed="21"/>
      <name val="Arial"/>
      <family val="2"/>
    </font>
    <font>
      <b/>
      <sz val="9"/>
      <color indexed="21"/>
      <name val="Arial"/>
      <family val="2"/>
    </font>
    <font>
      <sz val="9"/>
      <color indexed="10"/>
      <name val="Arial"/>
      <family val="2"/>
    </font>
    <font>
      <b/>
      <sz val="5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3"/>
      <name val="Arial"/>
      <family val="2"/>
    </font>
    <font>
      <sz val="9"/>
      <color theme="1"/>
      <name val="Calibri"/>
      <family val="2"/>
      <scheme val="minor"/>
    </font>
    <font>
      <sz val="9"/>
      <color theme="3"/>
      <name val="Arial"/>
      <family val="2"/>
    </font>
    <font>
      <sz val="6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8"/>
      <color theme="1"/>
      <name val="Gotham Book"/>
      <family val="3"/>
    </font>
    <font>
      <b/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0"/>
      <name val="Gotham Book"/>
      <family val="3"/>
    </font>
    <font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0"/>
      <name val="Arial"/>
      <family val="2"/>
    </font>
    <font>
      <sz val="9"/>
      <color theme="0"/>
      <name val="Arial"/>
      <family val="2"/>
    </font>
    <font>
      <sz val="6"/>
      <color theme="0"/>
      <name val="Arial"/>
      <family val="2"/>
    </font>
    <font>
      <sz val="10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color rgb="FF231F1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</cellStyleXfs>
  <cellXfs count="47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Border="1"/>
    <xf numFmtId="0" fontId="6" fillId="2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Border="1"/>
    <xf numFmtId="0" fontId="0" fillId="0" borderId="0" xfId="0" applyBorder="1"/>
    <xf numFmtId="0" fontId="5" fillId="0" borderId="6" xfId="0" applyFont="1" applyBorder="1"/>
    <xf numFmtId="0" fontId="1" fillId="0" borderId="0" xfId="0" applyFont="1" applyAlignment="1">
      <alignment horizontal="right"/>
    </xf>
    <xf numFmtId="0" fontId="18" fillId="0" borderId="0" xfId="0" applyFont="1" applyFill="1" applyBorder="1" applyAlignment="1">
      <alignment horizontal="center"/>
    </xf>
    <xf numFmtId="0" fontId="0" fillId="2" borderId="1" xfId="0" applyFill="1" applyBorder="1"/>
    <xf numFmtId="0" fontId="20" fillId="0" borderId="0" xfId="0" applyFont="1"/>
    <xf numFmtId="0" fontId="0" fillId="0" borderId="0" xfId="0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5" fillId="0" borderId="0" xfId="0" applyFont="1" applyBorder="1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49" fontId="3" fillId="2" borderId="0" xfId="0" applyNumberFormat="1" applyFont="1" applyFill="1" applyAlignment="1" applyProtection="1">
      <alignment horizontal="center"/>
    </xf>
    <xf numFmtId="0" fontId="3" fillId="2" borderId="1" xfId="0" applyFont="1" applyFill="1" applyBorder="1" applyProtection="1"/>
    <xf numFmtId="0" fontId="11" fillId="2" borderId="1" xfId="0" applyFont="1" applyFill="1" applyBorder="1" applyAlignment="1" applyProtection="1">
      <alignment horizontal="center"/>
    </xf>
    <xf numFmtId="0" fontId="0" fillId="2" borderId="1" xfId="0" applyFill="1" applyBorder="1" applyProtection="1"/>
    <xf numFmtId="2" fontId="3" fillId="2" borderId="1" xfId="0" applyNumberFormat="1" applyFont="1" applyFill="1" applyBorder="1" applyAlignment="1" applyProtection="1">
      <alignment horizontal="center"/>
    </xf>
    <xf numFmtId="2" fontId="0" fillId="2" borderId="1" xfId="0" applyNumberFormat="1" applyFill="1" applyBorder="1" applyAlignment="1" applyProtection="1">
      <alignment horizontal="center"/>
    </xf>
    <xf numFmtId="2" fontId="0" fillId="2" borderId="0" xfId="0" applyNumberForma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165" fontId="0" fillId="2" borderId="0" xfId="0" applyNumberFormat="1" applyFill="1" applyBorder="1" applyAlignment="1" applyProtection="1">
      <alignment horizontal="center"/>
    </xf>
    <xf numFmtId="2" fontId="0" fillId="2" borderId="0" xfId="0" applyNumberFormat="1" applyFill="1" applyAlignment="1" applyProtection="1">
      <alignment horizontal="center"/>
    </xf>
    <xf numFmtId="0" fontId="0" fillId="2" borderId="0" xfId="0" applyFill="1"/>
    <xf numFmtId="1" fontId="21" fillId="0" borderId="0" xfId="0" applyNumberFormat="1" applyFont="1" applyFill="1" applyBorder="1"/>
    <xf numFmtId="0" fontId="22" fillId="2" borderId="0" xfId="0" applyFont="1" applyFill="1" applyProtection="1"/>
    <xf numFmtId="0" fontId="22" fillId="2" borderId="0" xfId="0" applyFont="1" applyFill="1" applyAlignment="1" applyProtection="1">
      <alignment horizontal="center"/>
    </xf>
    <xf numFmtId="0" fontId="22" fillId="0" borderId="0" xfId="0" applyFont="1" applyBorder="1"/>
    <xf numFmtId="49" fontId="7" fillId="2" borderId="0" xfId="0" applyNumberFormat="1" applyFont="1" applyFill="1" applyAlignment="1" applyProtection="1">
      <alignment horizontal="center"/>
    </xf>
    <xf numFmtId="0" fontId="7" fillId="2" borderId="0" xfId="0" applyFont="1" applyFill="1" applyAlignment="1" applyProtection="1">
      <alignment horizontal="left"/>
    </xf>
    <xf numFmtId="0" fontId="12" fillId="2" borderId="0" xfId="0" applyFont="1" applyFill="1" applyProtection="1"/>
    <xf numFmtId="0" fontId="7" fillId="3" borderId="0" xfId="0" applyFont="1" applyFill="1" applyBorder="1" applyAlignment="1" applyProtection="1">
      <alignment horizontal="center"/>
    </xf>
    <xf numFmtId="1" fontId="7" fillId="2" borderId="8" xfId="0" applyNumberFormat="1" applyFont="1" applyFill="1" applyBorder="1" applyAlignment="1" applyProtection="1">
      <alignment horizontal="center"/>
      <protection locked="0"/>
    </xf>
    <xf numFmtId="1" fontId="7" fillId="2" borderId="5" xfId="0" applyNumberFormat="1" applyFont="1" applyFill="1" applyBorder="1" applyAlignment="1" applyProtection="1">
      <alignment horizontal="center"/>
      <protection locked="0"/>
    </xf>
    <xf numFmtId="1" fontId="13" fillId="2" borderId="1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>
      <alignment horizontal="center"/>
    </xf>
    <xf numFmtId="1" fontId="22" fillId="2" borderId="1" xfId="0" applyNumberFormat="1" applyFont="1" applyFill="1" applyBorder="1" applyAlignment="1" applyProtection="1">
      <alignment horizontal="center"/>
    </xf>
    <xf numFmtId="0" fontId="22" fillId="2" borderId="1" xfId="0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2" fillId="2" borderId="0" xfId="0" applyFont="1" applyFill="1" applyAlignment="1" applyProtection="1">
      <alignment horizontal="center"/>
    </xf>
    <xf numFmtId="2" fontId="22" fillId="2" borderId="1" xfId="0" applyNumberFormat="1" applyFont="1" applyFill="1" applyBorder="1" applyAlignment="1" applyProtection="1">
      <alignment horizontal="center"/>
    </xf>
    <xf numFmtId="2" fontId="22" fillId="2" borderId="0" xfId="0" applyNumberFormat="1" applyFont="1" applyFill="1" applyBorder="1" applyAlignment="1" applyProtection="1">
      <alignment horizontal="center"/>
    </xf>
    <xf numFmtId="1" fontId="14" fillId="2" borderId="1" xfId="0" applyNumberFormat="1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/>
    </xf>
    <xf numFmtId="1" fontId="22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/>
    <xf numFmtId="1" fontId="23" fillId="0" borderId="0" xfId="0" applyNumberFormat="1" applyFont="1" applyFill="1" applyBorder="1"/>
    <xf numFmtId="1" fontId="23" fillId="0" borderId="0" xfId="0" applyNumberFormat="1" applyFont="1" applyFill="1" applyBorder="1" applyAlignment="1">
      <alignment horizontal="center"/>
    </xf>
    <xf numFmtId="0" fontId="22" fillId="0" borderId="0" xfId="0" applyFont="1"/>
    <xf numFmtId="0" fontId="9" fillId="2" borderId="1" xfId="0" applyFont="1" applyFill="1" applyBorder="1" applyProtection="1"/>
    <xf numFmtId="0" fontId="9" fillId="3" borderId="1" xfId="0" applyFont="1" applyFill="1" applyBorder="1" applyAlignment="1" applyProtection="1">
      <alignment horizontal="center"/>
    </xf>
    <xf numFmtId="0" fontId="9" fillId="2" borderId="5" xfId="0" applyFont="1" applyFill="1" applyBorder="1" applyAlignment="1" applyProtection="1">
      <alignment horizontal="center"/>
      <protection locked="0"/>
    </xf>
    <xf numFmtId="0" fontId="9" fillId="2" borderId="1" xfId="0" applyFont="1" applyFill="1" applyBorder="1" applyAlignment="1" applyProtection="1">
      <alignment horizontal="center"/>
    </xf>
    <xf numFmtId="0" fontId="0" fillId="2" borderId="0" xfId="0" applyFill="1" applyAlignment="1" applyProtection="1">
      <alignment horizontal="center" vertical="center"/>
    </xf>
    <xf numFmtId="0" fontId="22" fillId="2" borderId="1" xfId="0" applyFont="1" applyFill="1" applyBorder="1" applyProtection="1"/>
    <xf numFmtId="0" fontId="22" fillId="2" borderId="0" xfId="0" applyFont="1" applyFill="1" applyAlignment="1" applyProtection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1" fontId="7" fillId="2" borderId="8" xfId="0" applyNumberFormat="1" applyFont="1" applyFill="1" applyBorder="1" applyAlignment="1" applyProtection="1">
      <alignment horizontal="center" vertical="center"/>
      <protection locked="0"/>
    </xf>
    <xf numFmtId="0" fontId="22" fillId="2" borderId="1" xfId="0" applyFont="1" applyFill="1" applyBorder="1" applyAlignment="1" applyProtection="1">
      <alignment horizontal="center" vertical="center"/>
    </xf>
    <xf numFmtId="2" fontId="22" fillId="2" borderId="1" xfId="0" applyNumberFormat="1" applyFont="1" applyFill="1" applyBorder="1" applyAlignment="1" applyProtection="1">
      <alignment horizontal="center" vertical="center"/>
    </xf>
    <xf numFmtId="1" fontId="14" fillId="2" borderId="1" xfId="0" applyNumberFormat="1" applyFont="1" applyFill="1" applyBorder="1" applyAlignment="1" applyProtection="1">
      <alignment horizontal="center" vertical="center"/>
    </xf>
    <xf numFmtId="1" fontId="22" fillId="2" borderId="1" xfId="0" applyNumberFormat="1" applyFont="1" applyFill="1" applyBorder="1" applyAlignment="1" applyProtection="1">
      <alignment horizontal="center" vertical="center"/>
    </xf>
    <xf numFmtId="0" fontId="22" fillId="2" borderId="0" xfId="0" applyFont="1" applyFill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7" fillId="2" borderId="9" xfId="0" applyNumberFormat="1" applyFont="1" applyFill="1" applyBorder="1" applyAlignment="1" applyProtection="1">
      <alignment horizontal="center"/>
      <protection locked="0"/>
    </xf>
    <xf numFmtId="0" fontId="9" fillId="2" borderId="10" xfId="0" applyFont="1" applyFill="1" applyBorder="1" applyAlignment="1" applyProtection="1">
      <alignment horizontal="center"/>
      <protection locked="0"/>
    </xf>
    <xf numFmtId="1" fontId="7" fillId="2" borderId="11" xfId="0" applyNumberFormat="1" applyFont="1" applyFill="1" applyBorder="1" applyAlignment="1" applyProtection="1">
      <alignment horizontal="center"/>
      <protection locked="0"/>
    </xf>
    <xf numFmtId="0" fontId="9" fillId="2" borderId="2" xfId="0" applyFont="1" applyFill="1" applyBorder="1" applyAlignment="1" applyProtection="1">
      <alignment horizontal="center"/>
    </xf>
    <xf numFmtId="0" fontId="22" fillId="2" borderId="3" xfId="0" applyFont="1" applyFill="1" applyBorder="1" applyAlignment="1" applyProtection="1">
      <alignment horizontal="center"/>
    </xf>
    <xf numFmtId="2" fontId="22" fillId="2" borderId="3" xfId="0" applyNumberFormat="1" applyFont="1" applyFill="1" applyBorder="1" applyAlignment="1" applyProtection="1">
      <alignment horizontal="center"/>
    </xf>
    <xf numFmtId="1" fontId="14" fillId="2" borderId="3" xfId="0" applyNumberFormat="1" applyFont="1" applyFill="1" applyBorder="1" applyAlignment="1" applyProtection="1">
      <alignment horizontal="center"/>
    </xf>
    <xf numFmtId="1" fontId="22" fillId="2" borderId="3" xfId="0" applyNumberFormat="1" applyFont="1" applyFill="1" applyBorder="1" applyAlignment="1" applyProtection="1">
      <alignment horizontal="center"/>
    </xf>
    <xf numFmtId="2" fontId="0" fillId="2" borderId="1" xfId="0" applyNumberFormat="1" applyFill="1" applyBorder="1" applyAlignment="1" applyProtection="1">
      <alignment horizontal="center" vertical="center"/>
    </xf>
    <xf numFmtId="0" fontId="15" fillId="3" borderId="1" xfId="0" applyFont="1" applyFill="1" applyBorder="1" applyAlignment="1" applyProtection="1">
      <alignment horizontal="center"/>
    </xf>
    <xf numFmtId="0" fontId="3" fillId="3" borderId="1" xfId="0" applyFont="1" applyFill="1" applyBorder="1" applyProtection="1"/>
    <xf numFmtId="0" fontId="6" fillId="2" borderId="1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166" fontId="0" fillId="2" borderId="0" xfId="0" applyNumberFormat="1" applyFill="1" applyBorder="1" applyAlignment="1" applyProtection="1">
      <alignment horizontal="center"/>
    </xf>
    <xf numFmtId="0" fontId="17" fillId="2" borderId="0" xfId="0" applyFont="1" applyFill="1" applyAlignment="1" applyProtection="1">
      <alignment horizontal="center" vertical="center"/>
    </xf>
    <xf numFmtId="0" fontId="22" fillId="2" borderId="0" xfId="0" applyFont="1" applyFill="1" applyBorder="1"/>
    <xf numFmtId="0" fontId="0" fillId="2" borderId="0" xfId="0" applyFill="1" applyBorder="1"/>
    <xf numFmtId="0" fontId="2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center"/>
    </xf>
    <xf numFmtId="0" fontId="15" fillId="2" borderId="1" xfId="0" applyFont="1" applyFill="1" applyBorder="1" applyAlignment="1" applyProtection="1">
      <alignment horizontal="center"/>
    </xf>
    <xf numFmtId="0" fontId="24" fillId="2" borderId="1" xfId="0" applyFont="1" applyFill="1" applyBorder="1" applyAlignment="1">
      <alignment horizontal="left" vertical="center"/>
    </xf>
    <xf numFmtId="164" fontId="8" fillId="2" borderId="3" xfId="0" applyNumberFormat="1" applyFont="1" applyFill="1" applyBorder="1" applyAlignment="1" applyProtection="1">
      <alignment vertical="center"/>
      <protection locked="0"/>
    </xf>
    <xf numFmtId="0" fontId="0" fillId="2" borderId="0" xfId="0" applyFill="1" applyBorder="1" applyAlignment="1">
      <alignment horizontal="center" vertical="center"/>
    </xf>
    <xf numFmtId="0" fontId="12" fillId="2" borderId="0" xfId="0" applyFont="1" applyFill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/>
    </xf>
    <xf numFmtId="0" fontId="11" fillId="2" borderId="1" xfId="0" applyFont="1" applyFill="1" applyBorder="1" applyAlignment="1" applyProtection="1">
      <alignment horizontal="center" vertical="center"/>
    </xf>
    <xf numFmtId="1" fontId="7" fillId="2" borderId="5" xfId="0" applyNumberFormat="1" applyFont="1" applyFill="1" applyBorder="1" applyAlignment="1" applyProtection="1">
      <alignment horizontal="center" vertical="center"/>
      <protection locked="0"/>
    </xf>
    <xf numFmtId="1" fontId="13" fillId="2" borderId="1" xfId="0" applyNumberFormat="1" applyFont="1" applyFill="1" applyBorder="1" applyAlignment="1" applyProtection="1">
      <alignment horizontal="center" vertical="center"/>
    </xf>
    <xf numFmtId="2" fontId="3" fillId="2" borderId="1" xfId="0" applyNumberFormat="1" applyFont="1" applyFill="1" applyBorder="1" applyAlignment="1" applyProtection="1">
      <alignment horizontal="center" vertical="center"/>
    </xf>
    <xf numFmtId="166" fontId="0" fillId="2" borderId="0" xfId="0" applyNumberForma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165" fontId="0" fillId="2" borderId="0" xfId="0" applyNumberForma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7" fillId="2" borderId="0" xfId="0" applyNumberFormat="1" applyFont="1" applyFill="1" applyAlignment="1" applyProtection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164" fontId="10" fillId="2" borderId="0" xfId="0" applyNumberFormat="1" applyFont="1" applyFill="1" applyBorder="1" applyAlignment="1" applyProtection="1">
      <alignment horizontal="left" vertical="center"/>
      <protection locked="0"/>
    </xf>
    <xf numFmtId="164" fontId="8" fillId="2" borderId="1" xfId="0" applyNumberFormat="1" applyFont="1" applyFill="1" applyBorder="1" applyAlignment="1" applyProtection="1">
      <alignment vertical="center"/>
      <protection locked="0"/>
    </xf>
    <xf numFmtId="164" fontId="8" fillId="2" borderId="1" xfId="0" applyNumberFormat="1" applyFont="1" applyFill="1" applyBorder="1" applyAlignment="1" applyProtection="1">
      <alignment horizontal="left" vertical="center"/>
      <protection locked="0"/>
    </xf>
    <xf numFmtId="0" fontId="28" fillId="0" borderId="1" xfId="0" applyFont="1" applyBorder="1" applyAlignment="1">
      <alignment horizontal="center" vertical="center"/>
    </xf>
    <xf numFmtId="0" fontId="0" fillId="0" borderId="0" xfId="0"/>
    <xf numFmtId="0" fontId="20" fillId="0" borderId="1" xfId="0" applyFont="1" applyBorder="1"/>
    <xf numFmtId="0" fontId="25" fillId="0" borderId="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1" fontId="7" fillId="0" borderId="8" xfId="0" applyNumberFormat="1" applyFont="1" applyFill="1" applyBorder="1" applyAlignment="1" applyProtection="1">
      <alignment horizontal="center"/>
      <protection locked="0"/>
    </xf>
    <xf numFmtId="1" fontId="7" fillId="0" borderId="9" xfId="0" applyNumberFormat="1" applyFont="1" applyFill="1" applyBorder="1" applyAlignment="1" applyProtection="1">
      <alignment horizontal="center"/>
      <protection locked="0"/>
    </xf>
    <xf numFmtId="1" fontId="7" fillId="0" borderId="11" xfId="0" applyNumberFormat="1" applyFont="1" applyFill="1" applyBorder="1" applyAlignment="1" applyProtection="1">
      <alignment horizontal="center"/>
      <protection locked="0"/>
    </xf>
    <xf numFmtId="1" fontId="13" fillId="2" borderId="5" xfId="0" applyNumberFormat="1" applyFont="1" applyFill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/>
    </xf>
    <xf numFmtId="2" fontId="0" fillId="2" borderId="3" xfId="0" applyNumberFormat="1" applyFill="1" applyBorder="1" applyAlignment="1" applyProtection="1">
      <alignment horizontal="center"/>
    </xf>
    <xf numFmtId="0" fontId="15" fillId="3" borderId="3" xfId="0" applyFont="1" applyFill="1" applyBorder="1" applyAlignment="1" applyProtection="1">
      <alignment horizontal="center"/>
    </xf>
    <xf numFmtId="0" fontId="0" fillId="0" borderId="0" xfId="0" applyFill="1" applyBorder="1"/>
    <xf numFmtId="0" fontId="20" fillId="0" borderId="0" xfId="0" applyFont="1" applyAlignment="1">
      <alignment horizontal="center" vertical="center"/>
    </xf>
    <xf numFmtId="0" fontId="27" fillId="0" borderId="0" xfId="0" applyFont="1" applyAlignment="1"/>
    <xf numFmtId="0" fontId="27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0" fontId="25" fillId="0" borderId="0" xfId="0" applyFont="1" applyAlignment="1"/>
    <xf numFmtId="0" fontId="25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" fontId="20" fillId="0" borderId="0" xfId="0" applyNumberFormat="1" applyFont="1"/>
    <xf numFmtId="0" fontId="32" fillId="0" borderId="0" xfId="0" applyFont="1" applyAlignment="1"/>
    <xf numFmtId="0" fontId="25" fillId="0" borderId="6" xfId="0" applyFont="1" applyBorder="1" applyAlignment="1"/>
    <xf numFmtId="0" fontId="29" fillId="0" borderId="0" xfId="0" applyFont="1" applyAlignment="1"/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164" fontId="26" fillId="0" borderId="1" xfId="0" applyNumberFormat="1" applyFont="1" applyBorder="1" applyAlignment="1" applyProtection="1">
      <alignment vertical="center"/>
      <protection locked="0"/>
    </xf>
    <xf numFmtId="4" fontId="20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164" fontId="26" fillId="0" borderId="4" xfId="0" applyNumberFormat="1" applyFont="1" applyBorder="1" applyAlignment="1" applyProtection="1">
      <alignment vertical="center"/>
      <protection locked="0"/>
    </xf>
    <xf numFmtId="0" fontId="20" fillId="0" borderId="4" xfId="0" applyFont="1" applyBorder="1"/>
    <xf numFmtId="0" fontId="20" fillId="0" borderId="12" xfId="0" applyFont="1" applyBorder="1" applyAlignment="1">
      <alignment horizontal="center" vertical="center" wrapText="1"/>
    </xf>
    <xf numFmtId="4" fontId="20" fillId="0" borderId="4" xfId="0" applyNumberFormat="1" applyFont="1" applyBorder="1" applyAlignment="1">
      <alignment horizontal="center"/>
    </xf>
    <xf numFmtId="4" fontId="20" fillId="0" borderId="12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/>
    </xf>
    <xf numFmtId="0" fontId="30" fillId="0" borderId="12" xfId="0" applyFont="1" applyBorder="1" applyAlignment="1">
      <alignment horizontal="center" vertical="center"/>
    </xf>
    <xf numFmtId="164" fontId="34" fillId="0" borderId="4" xfId="0" applyNumberFormat="1" applyFont="1" applyBorder="1" applyAlignment="1" applyProtection="1">
      <alignment vertical="center"/>
      <protection locked="0"/>
    </xf>
    <xf numFmtId="0" fontId="33" fillId="0" borderId="4" xfId="0" applyFont="1" applyBorder="1" applyAlignment="1">
      <alignment horizontal="center" vertical="center"/>
    </xf>
    <xf numFmtId="0" fontId="33" fillId="0" borderId="1" xfId="0" applyFont="1" applyFill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0" fillId="0" borderId="0" xfId="0" applyFill="1"/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Border="1"/>
    <xf numFmtId="0" fontId="5" fillId="0" borderId="6" xfId="0" applyFont="1" applyFill="1" applyBorder="1"/>
    <xf numFmtId="0" fontId="22" fillId="0" borderId="1" xfId="0" applyFont="1" applyFill="1" applyBorder="1" applyAlignment="1">
      <alignment horizontal="center"/>
    </xf>
    <xf numFmtId="0" fontId="0" fillId="0" borderId="1" xfId="0" applyFill="1" applyBorder="1"/>
    <xf numFmtId="0" fontId="35" fillId="0" borderId="1" xfId="0" applyFont="1" applyFill="1" applyBorder="1"/>
    <xf numFmtId="0" fontId="36" fillId="0" borderId="1" xfId="0" applyFont="1" applyFill="1" applyBorder="1"/>
    <xf numFmtId="0" fontId="36" fillId="0" borderId="1" xfId="0" applyFont="1" applyBorder="1" applyAlignment="1"/>
    <xf numFmtId="0" fontId="36" fillId="0" borderId="1" xfId="0" applyFont="1" applyFill="1" applyBorder="1" applyAlignment="1">
      <alignment horizontal="center"/>
    </xf>
    <xf numFmtId="2" fontId="3" fillId="2" borderId="0" xfId="0" applyNumberFormat="1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0" fillId="0" borderId="0" xfId="0"/>
    <xf numFmtId="0" fontId="20" fillId="0" borderId="1" xfId="0" applyFont="1" applyBorder="1"/>
    <xf numFmtId="0" fontId="36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" xfId="0" applyFont="1" applyFill="1" applyBorder="1"/>
    <xf numFmtId="0" fontId="40" fillId="0" borderId="1" xfId="0" applyFont="1" applyFill="1" applyBorder="1"/>
    <xf numFmtId="0" fontId="41" fillId="0" borderId="1" xfId="0" applyFont="1" applyFill="1" applyBorder="1" applyAlignment="1">
      <alignment horizontal="center"/>
    </xf>
    <xf numFmtId="0" fontId="42" fillId="0" borderId="1" xfId="0" applyFont="1" applyFill="1" applyBorder="1"/>
    <xf numFmtId="0" fontId="40" fillId="0" borderId="1" xfId="0" applyFont="1" applyFill="1" applyBorder="1" applyAlignment="1">
      <alignment horizontal="center"/>
    </xf>
    <xf numFmtId="0" fontId="37" fillId="0" borderId="1" xfId="0" applyFont="1" applyBorder="1" applyAlignment="1"/>
    <xf numFmtId="0" fontId="40" fillId="0" borderId="4" xfId="0" applyFont="1" applyFill="1" applyBorder="1" applyAlignment="1">
      <alignment horizontal="left" vertical="center"/>
    </xf>
    <xf numFmtId="0" fontId="40" fillId="0" borderId="1" xfId="0" applyFont="1" applyBorder="1" applyAlignment="1"/>
    <xf numFmtId="0" fontId="38" fillId="0" borderId="1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40" fillId="0" borderId="3" xfId="0" applyFont="1" applyFill="1" applyBorder="1" applyAlignment="1">
      <alignment horizontal="left" vertical="center" wrapText="1"/>
    </xf>
    <xf numFmtId="0" fontId="40" fillId="0" borderId="1" xfId="0" applyFont="1" applyFill="1" applyBorder="1" applyAlignment="1">
      <alignment horizontal="left" vertical="center" wrapText="1"/>
    </xf>
    <xf numFmtId="0" fontId="25" fillId="0" borderId="6" xfId="0" applyFont="1" applyBorder="1" applyAlignment="1">
      <alignment horizontal="center" vertical="center"/>
    </xf>
    <xf numFmtId="0" fontId="44" fillId="2" borderId="1" xfId="0" applyFont="1" applyFill="1" applyBorder="1" applyAlignment="1">
      <alignment horizontal="left" vertical="center"/>
    </xf>
    <xf numFmtId="0" fontId="38" fillId="0" borderId="1" xfId="0" applyFont="1" applyBorder="1"/>
    <xf numFmtId="0" fontId="0" fillId="0" borderId="1" xfId="0" applyFont="1" applyFill="1" applyBorder="1" applyAlignment="1">
      <alignment horizontal="center"/>
    </xf>
    <xf numFmtId="164" fontId="45" fillId="0" borderId="4" xfId="0" applyNumberFormat="1" applyFont="1" applyBorder="1" applyAlignment="1" applyProtection="1">
      <alignment vertical="center"/>
      <protection locked="0"/>
    </xf>
    <xf numFmtId="3" fontId="20" fillId="0" borderId="4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" fontId="20" fillId="0" borderId="0" xfId="0" applyNumberFormat="1" applyFont="1" applyAlignment="1">
      <alignment horizontal="center"/>
    </xf>
    <xf numFmtId="164" fontId="19" fillId="0" borderId="4" xfId="0" applyNumberFormat="1" applyFont="1" applyBorder="1" applyAlignment="1" applyProtection="1">
      <alignment vertical="center"/>
      <protection locked="0"/>
    </xf>
    <xf numFmtId="0" fontId="0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0" fillId="5" borderId="0" xfId="0" applyFill="1" applyProtection="1"/>
    <xf numFmtId="0" fontId="22" fillId="5" borderId="0" xfId="0" applyFont="1" applyFill="1" applyProtection="1"/>
    <xf numFmtId="0" fontId="22" fillId="5" borderId="0" xfId="0" applyFont="1" applyFill="1" applyAlignment="1" applyProtection="1">
      <alignment horizontal="center"/>
    </xf>
    <xf numFmtId="0" fontId="22" fillId="5" borderId="0" xfId="0" applyFont="1" applyFill="1" applyBorder="1"/>
    <xf numFmtId="0" fontId="0" fillId="5" borderId="0" xfId="0" applyFill="1" applyBorder="1"/>
    <xf numFmtId="49" fontId="3" fillId="5" borderId="0" xfId="0" applyNumberFormat="1" applyFont="1" applyFill="1" applyAlignment="1" applyProtection="1">
      <alignment horizontal="center"/>
    </xf>
    <xf numFmtId="49" fontId="7" fillId="5" borderId="0" xfId="0" applyNumberFormat="1" applyFont="1" applyFill="1" applyAlignment="1" applyProtection="1">
      <alignment horizontal="center"/>
    </xf>
    <xf numFmtId="0" fontId="7" fillId="5" borderId="0" xfId="0" applyFont="1" applyFill="1" applyAlignment="1" applyProtection="1">
      <alignment horizontal="left"/>
    </xf>
    <xf numFmtId="0" fontId="12" fillId="5" borderId="0" xfId="0" applyFont="1" applyFill="1" applyProtection="1"/>
    <xf numFmtId="0" fontId="0" fillId="5" borderId="0" xfId="0" applyFill="1" applyAlignment="1" applyProtection="1">
      <alignment horizontal="center"/>
    </xf>
    <xf numFmtId="0" fontId="0" fillId="5" borderId="0" xfId="0" applyFill="1" applyAlignment="1" applyProtection="1">
      <alignment horizontal="center" vertical="center"/>
    </xf>
    <xf numFmtId="0" fontId="3" fillId="5" borderId="1" xfId="0" applyFont="1" applyFill="1" applyBorder="1" applyProtection="1"/>
    <xf numFmtId="0" fontId="9" fillId="5" borderId="1" xfId="0" applyFont="1" applyFill="1" applyBorder="1" applyProtection="1"/>
    <xf numFmtId="0" fontId="9" fillId="5" borderId="1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  <protection locked="0"/>
    </xf>
    <xf numFmtId="0" fontId="7" fillId="5" borderId="1" xfId="0" applyFont="1" applyFill="1" applyBorder="1" applyAlignment="1" applyProtection="1">
      <alignment horizontal="center"/>
    </xf>
    <xf numFmtId="0" fontId="15" fillId="5" borderId="1" xfId="0" applyFont="1" applyFill="1" applyBorder="1" applyAlignment="1" applyProtection="1">
      <alignment horizontal="center"/>
    </xf>
    <xf numFmtId="0" fontId="0" fillId="5" borderId="1" xfId="0" applyFill="1" applyBorder="1" applyProtection="1"/>
    <xf numFmtId="0" fontId="20" fillId="5" borderId="1" xfId="0" applyFont="1" applyFill="1" applyBorder="1"/>
    <xf numFmtId="1" fontId="50" fillId="5" borderId="8" xfId="0" applyNumberFormat="1" applyFont="1" applyFill="1" applyBorder="1" applyAlignment="1" applyProtection="1">
      <alignment horizontal="center"/>
      <protection locked="0"/>
    </xf>
    <xf numFmtId="1" fontId="50" fillId="5" borderId="9" xfId="0" applyNumberFormat="1" applyFont="1" applyFill="1" applyBorder="1" applyAlignment="1" applyProtection="1">
      <alignment horizontal="center"/>
      <protection locked="0"/>
    </xf>
    <xf numFmtId="1" fontId="50" fillId="5" borderId="11" xfId="0" applyNumberFormat="1" applyFont="1" applyFill="1" applyBorder="1" applyAlignment="1" applyProtection="1">
      <alignment horizontal="center"/>
      <protection locked="0"/>
    </xf>
    <xf numFmtId="1" fontId="50" fillId="5" borderId="5" xfId="0" applyNumberFormat="1" applyFont="1" applyFill="1" applyBorder="1" applyAlignment="1" applyProtection="1">
      <alignment horizontal="center"/>
      <protection locked="0"/>
    </xf>
    <xf numFmtId="1" fontId="13" fillId="5" borderId="5" xfId="0" applyNumberFormat="1" applyFont="1" applyFill="1" applyBorder="1" applyAlignment="1" applyProtection="1">
      <alignment horizontal="center"/>
    </xf>
    <xf numFmtId="2" fontId="3" fillId="5" borderId="1" xfId="0" applyNumberFormat="1" applyFont="1" applyFill="1" applyBorder="1" applyAlignment="1" applyProtection="1">
      <alignment horizontal="center"/>
    </xf>
    <xf numFmtId="0" fontId="38" fillId="5" borderId="1" xfId="0" applyFont="1" applyFill="1" applyBorder="1"/>
    <xf numFmtId="1" fontId="7" fillId="5" borderId="8" xfId="0" applyNumberFormat="1" applyFont="1" applyFill="1" applyBorder="1" applyAlignment="1" applyProtection="1">
      <alignment horizontal="center"/>
      <protection locked="0"/>
    </xf>
    <xf numFmtId="1" fontId="7" fillId="5" borderId="9" xfId="0" applyNumberFormat="1" applyFont="1" applyFill="1" applyBorder="1" applyAlignment="1" applyProtection="1">
      <alignment horizontal="center"/>
      <protection locked="0"/>
    </xf>
    <xf numFmtId="1" fontId="7" fillId="5" borderId="11" xfId="0" applyNumberFormat="1" applyFont="1" applyFill="1" applyBorder="1" applyAlignment="1" applyProtection="1">
      <alignment horizontal="center"/>
      <protection locked="0"/>
    </xf>
    <xf numFmtId="0" fontId="6" fillId="5" borderId="1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166" fontId="0" fillId="5" borderId="0" xfId="0" applyNumberFormat="1" applyFill="1" applyBorder="1" applyAlignment="1" applyProtection="1">
      <alignment horizontal="center"/>
    </xf>
    <xf numFmtId="0" fontId="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1" fontId="22" fillId="5" borderId="1" xfId="0" applyNumberFormat="1" applyFont="1" applyFill="1" applyBorder="1" applyAlignment="1" applyProtection="1">
      <alignment horizontal="center"/>
    </xf>
    <xf numFmtId="0" fontId="22" fillId="5" borderId="1" xfId="0" applyFont="1" applyFill="1" applyBorder="1" applyAlignment="1" applyProtection="1">
      <alignment horizontal="center"/>
    </xf>
    <xf numFmtId="0" fontId="12" fillId="5" borderId="0" xfId="0" applyFont="1" applyFill="1" applyAlignment="1" applyProtection="1">
      <alignment horizontal="center"/>
    </xf>
    <xf numFmtId="2" fontId="0" fillId="5" borderId="0" xfId="0" applyNumberFormat="1" applyFill="1" applyBorder="1" applyAlignment="1" applyProtection="1">
      <alignment horizontal="center"/>
    </xf>
    <xf numFmtId="165" fontId="0" fillId="5" borderId="0" xfId="0" applyNumberFormat="1" applyFill="1" applyBorder="1" applyAlignment="1" applyProtection="1">
      <alignment horizontal="center"/>
    </xf>
    <xf numFmtId="2" fontId="22" fillId="5" borderId="1" xfId="0" applyNumberFormat="1" applyFont="1" applyFill="1" applyBorder="1" applyAlignment="1" applyProtection="1">
      <alignment horizontal="center"/>
    </xf>
    <xf numFmtId="2" fontId="0" fillId="5" borderId="1" xfId="0" applyNumberFormat="1" applyFill="1" applyBorder="1" applyAlignment="1" applyProtection="1">
      <alignment horizontal="center"/>
    </xf>
    <xf numFmtId="0" fontId="0" fillId="5" borderId="1" xfId="0" applyFill="1" applyBorder="1" applyAlignment="1" applyProtection="1">
      <alignment horizontal="center"/>
    </xf>
    <xf numFmtId="1" fontId="14" fillId="5" borderId="1" xfId="0" applyNumberFormat="1" applyFont="1" applyFill="1" applyBorder="1" applyAlignment="1" applyProtection="1">
      <alignment horizontal="center"/>
    </xf>
    <xf numFmtId="0" fontId="7" fillId="5" borderId="0" xfId="0" applyFont="1" applyFill="1" applyBorder="1" applyAlignment="1" applyProtection="1">
      <alignment horizontal="center"/>
    </xf>
    <xf numFmtId="2" fontId="0" fillId="5" borderId="0" xfId="0" applyNumberFormat="1" applyFill="1" applyAlignment="1" applyProtection="1">
      <alignment horizontal="center"/>
    </xf>
    <xf numFmtId="1" fontId="13" fillId="5" borderId="1" xfId="0" applyNumberFormat="1" applyFont="1" applyFill="1" applyBorder="1" applyAlignment="1" applyProtection="1">
      <alignment horizontal="center"/>
    </xf>
    <xf numFmtId="2" fontId="0" fillId="5" borderId="3" xfId="0" applyNumberFormat="1" applyFill="1" applyBorder="1" applyAlignment="1" applyProtection="1">
      <alignment horizontal="center"/>
    </xf>
    <xf numFmtId="0" fontId="0" fillId="6" borderId="0" xfId="0" applyFill="1" applyProtection="1"/>
    <xf numFmtId="0" fontId="22" fillId="6" borderId="0" xfId="0" applyFont="1" applyFill="1" applyProtection="1"/>
    <xf numFmtId="0" fontId="22" fillId="6" borderId="0" xfId="0" applyFont="1" applyFill="1" applyAlignment="1" applyProtection="1">
      <alignment horizontal="center"/>
    </xf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0" fillId="6" borderId="0" xfId="0" applyFill="1" applyBorder="1"/>
    <xf numFmtId="49" fontId="3" fillId="6" borderId="0" xfId="0" applyNumberFormat="1" applyFont="1" applyFill="1" applyAlignment="1" applyProtection="1">
      <alignment horizontal="center"/>
    </xf>
    <xf numFmtId="49" fontId="7" fillId="6" borderId="0" xfId="0" applyNumberFormat="1" applyFont="1" applyFill="1" applyAlignment="1" applyProtection="1">
      <alignment horizontal="center"/>
    </xf>
    <xf numFmtId="0" fontId="7" fillId="6" borderId="0" xfId="0" applyFont="1" applyFill="1" applyAlignment="1" applyProtection="1">
      <alignment horizontal="left"/>
    </xf>
    <xf numFmtId="0" fontId="22" fillId="6" borderId="0" xfId="0" applyFont="1" applyFill="1" applyAlignment="1" applyProtection="1">
      <alignment horizontal="center" vertical="center"/>
    </xf>
    <xf numFmtId="0" fontId="12" fillId="6" borderId="0" xfId="0" applyFont="1" applyFill="1" applyProtection="1"/>
    <xf numFmtId="0" fontId="0" fillId="6" borderId="0" xfId="0" applyFill="1" applyAlignment="1" applyProtection="1">
      <alignment horizontal="center"/>
    </xf>
    <xf numFmtId="0" fontId="17" fillId="6" borderId="0" xfId="0" applyFont="1" applyFill="1" applyAlignment="1" applyProtection="1">
      <alignment horizontal="center" vertical="center"/>
    </xf>
    <xf numFmtId="0" fontId="3" fillId="6" borderId="1" xfId="0" applyFont="1" applyFill="1" applyBorder="1" applyProtection="1"/>
    <xf numFmtId="0" fontId="9" fillId="6" borderId="1" xfId="0" applyFont="1" applyFill="1" applyBorder="1" applyProtection="1"/>
    <xf numFmtId="0" fontId="9" fillId="6" borderId="1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  <protection locked="0"/>
    </xf>
    <xf numFmtId="0" fontId="9" fillId="6" borderId="1" xfId="0" applyFont="1" applyFill="1" applyBorder="1" applyAlignment="1" applyProtection="1">
      <alignment horizontal="center" vertical="center"/>
    </xf>
    <xf numFmtId="0" fontId="7" fillId="6" borderId="1" xfId="0" applyFont="1" applyFill="1" applyBorder="1" applyAlignment="1" applyProtection="1">
      <alignment horizontal="center"/>
    </xf>
    <xf numFmtId="0" fontId="11" fillId="6" borderId="1" xfId="0" applyFont="1" applyFill="1" applyBorder="1" applyAlignment="1" applyProtection="1">
      <alignment horizontal="center"/>
    </xf>
    <xf numFmtId="0" fontId="0" fillId="6" borderId="1" xfId="0" applyFill="1" applyBorder="1" applyProtection="1"/>
    <xf numFmtId="0" fontId="24" fillId="6" borderId="1" xfId="0" applyFont="1" applyFill="1" applyBorder="1" applyAlignment="1">
      <alignment horizontal="left" vertical="center"/>
    </xf>
    <xf numFmtId="1" fontId="51" fillId="6" borderId="8" xfId="0" applyNumberFormat="1" applyFont="1" applyFill="1" applyBorder="1" applyAlignment="1" applyProtection="1">
      <alignment horizontal="center" vertical="center"/>
      <protection locked="0"/>
    </xf>
    <xf numFmtId="0" fontId="0" fillId="6" borderId="1" xfId="0" applyFont="1" applyFill="1" applyBorder="1" applyAlignment="1">
      <alignment horizontal="center" vertical="center"/>
    </xf>
    <xf numFmtId="1" fontId="13" fillId="6" borderId="5" xfId="0" applyNumberFormat="1" applyFont="1" applyFill="1" applyBorder="1" applyAlignment="1" applyProtection="1">
      <alignment horizontal="center"/>
    </xf>
    <xf numFmtId="2" fontId="3" fillId="6" borderId="1" xfId="0" applyNumberFormat="1" applyFont="1" applyFill="1" applyBorder="1" applyAlignment="1" applyProtection="1">
      <alignment horizontal="center"/>
    </xf>
    <xf numFmtId="0" fontId="44" fillId="6" borderId="1" xfId="0" applyFont="1" applyFill="1" applyBorder="1" applyAlignment="1">
      <alignment horizontal="left" vertical="center"/>
    </xf>
    <xf numFmtId="1" fontId="49" fillId="6" borderId="8" xfId="0" applyNumberFormat="1" applyFont="1" applyFill="1" applyBorder="1" applyAlignment="1" applyProtection="1">
      <alignment horizontal="center" vertical="center"/>
      <protection locked="0"/>
    </xf>
    <xf numFmtId="1" fontId="7" fillId="6" borderId="8" xfId="0" applyNumberFormat="1" applyFont="1" applyFill="1" applyBorder="1" applyAlignment="1" applyProtection="1">
      <alignment horizontal="center" vertical="center"/>
      <protection locked="0"/>
    </xf>
    <xf numFmtId="0" fontId="20" fillId="6" borderId="1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left"/>
    </xf>
    <xf numFmtId="166" fontId="0" fillId="6" borderId="0" xfId="0" applyNumberFormat="1" applyFill="1" applyBorder="1" applyAlignment="1" applyProtection="1">
      <alignment horizontal="center"/>
    </xf>
    <xf numFmtId="0" fontId="6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" fontId="22" fillId="6" borderId="1" xfId="0" applyNumberFormat="1" applyFont="1" applyFill="1" applyBorder="1" applyAlignment="1" applyProtection="1">
      <alignment horizontal="center"/>
    </xf>
    <xf numFmtId="0" fontId="22" fillId="6" borderId="1" xfId="0" applyFont="1" applyFill="1" applyBorder="1" applyAlignment="1" applyProtection="1">
      <alignment horizontal="center"/>
    </xf>
    <xf numFmtId="0" fontId="22" fillId="6" borderId="3" xfId="0" applyFont="1" applyFill="1" applyBorder="1" applyAlignment="1" applyProtection="1">
      <alignment horizontal="center"/>
    </xf>
    <xf numFmtId="0" fontId="22" fillId="6" borderId="0" xfId="0" applyFont="1" applyFill="1" applyBorder="1" applyAlignment="1" applyProtection="1">
      <alignment horizontal="center"/>
    </xf>
    <xf numFmtId="2" fontId="0" fillId="6" borderId="1" xfId="0" applyNumberFormat="1" applyFill="1" applyBorder="1" applyAlignment="1" applyProtection="1">
      <alignment horizontal="center" vertical="center"/>
    </xf>
    <xf numFmtId="165" fontId="0" fillId="6" borderId="0" xfId="0" applyNumberFormat="1" applyFill="1" applyBorder="1" applyAlignment="1" applyProtection="1">
      <alignment horizontal="center"/>
    </xf>
    <xf numFmtId="2" fontId="22" fillId="6" borderId="1" xfId="0" applyNumberFormat="1" applyFont="1" applyFill="1" applyBorder="1" applyAlignment="1" applyProtection="1">
      <alignment horizontal="center"/>
    </xf>
    <xf numFmtId="2" fontId="22" fillId="6" borderId="3" xfId="0" applyNumberFormat="1" applyFont="1" applyFill="1" applyBorder="1" applyAlignment="1" applyProtection="1">
      <alignment horizontal="center"/>
    </xf>
    <xf numFmtId="2" fontId="22" fillId="6" borderId="0" xfId="0" applyNumberFormat="1" applyFont="1" applyFill="1" applyBorder="1" applyAlignment="1" applyProtection="1">
      <alignment horizontal="center"/>
    </xf>
    <xf numFmtId="2" fontId="0" fillId="6" borderId="1" xfId="0" applyNumberForma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1" fontId="14" fillId="6" borderId="1" xfId="0" applyNumberFormat="1" applyFont="1" applyFill="1" applyBorder="1" applyAlignment="1" applyProtection="1">
      <alignment horizontal="center"/>
    </xf>
    <xf numFmtId="1" fontId="14" fillId="6" borderId="3" xfId="0" applyNumberFormat="1" applyFont="1" applyFill="1" applyBorder="1" applyAlignment="1" applyProtection="1">
      <alignment horizontal="center"/>
    </xf>
    <xf numFmtId="1" fontId="14" fillId="6" borderId="0" xfId="0" applyNumberFormat="1" applyFont="1" applyFill="1" applyBorder="1" applyAlignment="1" applyProtection="1">
      <alignment horizontal="center"/>
    </xf>
    <xf numFmtId="1" fontId="22" fillId="6" borderId="3" xfId="0" applyNumberFormat="1" applyFont="1" applyFill="1" applyBorder="1" applyAlignment="1" applyProtection="1">
      <alignment horizontal="center"/>
    </xf>
    <xf numFmtId="1" fontId="22" fillId="6" borderId="0" xfId="0" applyNumberFormat="1" applyFont="1" applyFill="1" applyBorder="1" applyAlignment="1" applyProtection="1">
      <alignment horizontal="center"/>
    </xf>
    <xf numFmtId="0" fontId="7" fillId="6" borderId="0" xfId="0" applyFont="1" applyFill="1" applyBorder="1" applyAlignment="1" applyProtection="1">
      <alignment horizontal="center"/>
    </xf>
    <xf numFmtId="2" fontId="0" fillId="6" borderId="0" xfId="0" applyNumberFormat="1" applyFill="1" applyAlignment="1" applyProtection="1">
      <alignment horizontal="center"/>
    </xf>
    <xf numFmtId="0" fontId="22" fillId="6" borderId="1" xfId="0" applyFont="1" applyFill="1" applyBorder="1" applyProtection="1"/>
    <xf numFmtId="0" fontId="0" fillId="6" borderId="0" xfId="0" applyFill="1" applyBorder="1" applyAlignment="1">
      <alignment horizontal="center" vertical="center"/>
    </xf>
    <xf numFmtId="49" fontId="7" fillId="6" borderId="0" xfId="0" applyNumberFormat="1" applyFont="1" applyFill="1" applyAlignment="1" applyProtection="1">
      <alignment horizontal="center" vertical="center"/>
    </xf>
    <xf numFmtId="0" fontId="7" fillId="6" borderId="0" xfId="0" applyFont="1" applyFill="1" applyAlignment="1" applyProtection="1">
      <alignment horizontal="center" vertical="center"/>
    </xf>
    <xf numFmtId="0" fontId="12" fillId="6" borderId="0" xfId="0" applyFont="1" applyFill="1" applyAlignment="1" applyProtection="1">
      <alignment horizontal="center" vertical="center"/>
    </xf>
    <xf numFmtId="0" fontId="0" fillId="6" borderId="0" xfId="0" applyFill="1" applyAlignment="1" applyProtection="1">
      <alignment horizontal="center" vertical="center"/>
    </xf>
    <xf numFmtId="0" fontId="7" fillId="6" borderId="1" xfId="0" applyFont="1" applyFill="1" applyBorder="1" applyAlignment="1" applyProtection="1">
      <alignment horizontal="center" vertical="center"/>
    </xf>
    <xf numFmtId="0" fontId="11" fillId="6" borderId="1" xfId="0" applyFont="1" applyFill="1" applyBorder="1" applyAlignment="1" applyProtection="1">
      <alignment horizontal="center" vertical="center"/>
    </xf>
    <xf numFmtId="164" fontId="8" fillId="6" borderId="3" xfId="0" applyNumberFormat="1" applyFont="1" applyFill="1" applyBorder="1" applyAlignment="1" applyProtection="1">
      <alignment vertical="center"/>
      <protection locked="0"/>
    </xf>
    <xf numFmtId="1" fontId="13" fillId="6" borderId="1" xfId="0" applyNumberFormat="1" applyFont="1" applyFill="1" applyBorder="1" applyAlignment="1" applyProtection="1">
      <alignment horizontal="center" vertical="center"/>
    </xf>
    <xf numFmtId="2" fontId="3" fillId="6" borderId="1" xfId="0" applyNumberFormat="1" applyFont="1" applyFill="1" applyBorder="1" applyAlignment="1" applyProtection="1">
      <alignment horizontal="center" vertical="center"/>
    </xf>
    <xf numFmtId="166" fontId="0" fillId="6" borderId="0" xfId="0" applyNumberFormat="1" applyFill="1" applyBorder="1" applyAlignment="1" applyProtection="1">
      <alignment horizontal="center" vertical="center"/>
    </xf>
    <xf numFmtId="1" fontId="22" fillId="6" borderId="1" xfId="0" applyNumberFormat="1" applyFont="1" applyFill="1" applyBorder="1" applyAlignment="1" applyProtection="1">
      <alignment horizontal="center" vertical="center"/>
    </xf>
    <xf numFmtId="0" fontId="22" fillId="6" borderId="1" xfId="0" applyFont="1" applyFill="1" applyBorder="1" applyAlignment="1" applyProtection="1">
      <alignment horizontal="center" vertical="center"/>
    </xf>
    <xf numFmtId="2" fontId="0" fillId="6" borderId="0" xfId="0" applyNumberFormat="1" applyFill="1" applyBorder="1" applyAlignment="1" applyProtection="1">
      <alignment horizontal="center" vertical="center"/>
    </xf>
    <xf numFmtId="165" fontId="0" fillId="6" borderId="0" xfId="0" applyNumberFormat="1" applyFill="1" applyBorder="1" applyAlignment="1" applyProtection="1">
      <alignment horizontal="center" vertical="center"/>
    </xf>
    <xf numFmtId="2" fontId="22" fillId="6" borderId="1" xfId="0" applyNumberFormat="1" applyFont="1" applyFill="1" applyBorder="1" applyAlignment="1" applyProtection="1">
      <alignment horizontal="center" vertical="center"/>
    </xf>
    <xf numFmtId="1" fontId="14" fillId="6" borderId="1" xfId="0" applyNumberFormat="1" applyFont="1" applyFill="1" applyBorder="1" applyAlignment="1" applyProtection="1">
      <alignment horizontal="center" vertical="center"/>
    </xf>
    <xf numFmtId="0" fontId="7" fillId="6" borderId="0" xfId="0" applyFont="1" applyFill="1" applyBorder="1" applyAlignment="1" applyProtection="1">
      <alignment horizontal="center" vertical="center"/>
    </xf>
    <xf numFmtId="2" fontId="0" fillId="6" borderId="0" xfId="0" applyNumberFormat="1" applyFill="1" applyAlignment="1" applyProtection="1">
      <alignment horizontal="center" vertical="center"/>
    </xf>
    <xf numFmtId="1" fontId="7" fillId="6" borderId="5" xfId="0" applyNumberFormat="1" applyFont="1" applyFill="1" applyBorder="1" applyAlignment="1" applyProtection="1">
      <alignment horizontal="center" vertical="center"/>
      <protection locked="0"/>
    </xf>
    <xf numFmtId="0" fontId="3" fillId="6" borderId="1" xfId="0" applyFont="1" applyFill="1" applyBorder="1" applyAlignment="1" applyProtection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0" xfId="0" applyFont="1" applyBorder="1" applyAlignment="1">
      <alignment horizontal="left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0" xfId="0" applyBorder="1"/>
    <xf numFmtId="0" fontId="0" fillId="0" borderId="22" xfId="0" applyFill="1" applyBorder="1" applyAlignment="1">
      <alignment horizontal="center"/>
    </xf>
    <xf numFmtId="0" fontId="38" fillId="0" borderId="23" xfId="0" applyFont="1" applyFill="1" applyBorder="1" applyAlignment="1">
      <alignment horizontal="center" vertical="center"/>
    </xf>
    <xf numFmtId="0" fontId="37" fillId="0" borderId="24" xfId="0" applyFont="1" applyFill="1" applyBorder="1"/>
    <xf numFmtId="0" fontId="40" fillId="0" borderId="24" xfId="0" applyFont="1" applyFill="1" applyBorder="1"/>
    <xf numFmtId="164" fontId="8" fillId="2" borderId="24" xfId="0" applyNumberFormat="1" applyFont="1" applyFill="1" applyBorder="1" applyAlignment="1" applyProtection="1">
      <alignment vertical="center"/>
      <protection locked="0"/>
    </xf>
    <xf numFmtId="0" fontId="0" fillId="2" borderId="24" xfId="0" applyFill="1" applyBorder="1"/>
    <xf numFmtId="0" fontId="0" fillId="0" borderId="24" xfId="0" applyBorder="1"/>
    <xf numFmtId="0" fontId="0" fillId="0" borderId="25" xfId="0" applyBorder="1"/>
    <xf numFmtId="0" fontId="20" fillId="0" borderId="4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 vertical="center"/>
    </xf>
    <xf numFmtId="0" fontId="3" fillId="0" borderId="28" xfId="0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1" fillId="0" borderId="24" xfId="0" applyFont="1" applyFill="1" applyBorder="1" applyAlignment="1">
      <alignment horizontal="center"/>
    </xf>
    <xf numFmtId="0" fontId="42" fillId="0" borderId="24" xfId="0" applyFont="1" applyFill="1" applyBorder="1"/>
    <xf numFmtId="0" fontId="4" fillId="0" borderId="31" xfId="0" applyFont="1" applyBorder="1" applyAlignment="1">
      <alignment horizontal="center"/>
    </xf>
    <xf numFmtId="0" fontId="36" fillId="0" borderId="21" xfId="0" applyFont="1" applyFill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0" fillId="0" borderId="24" xfId="0" applyFont="1" applyFill="1" applyBorder="1" applyAlignment="1">
      <alignment horizontal="center"/>
    </xf>
    <xf numFmtId="0" fontId="37" fillId="0" borderId="24" xfId="0" applyFont="1" applyBorder="1" applyAlignment="1"/>
    <xf numFmtId="0" fontId="36" fillId="0" borderId="19" xfId="0" applyFont="1" applyFill="1" applyBorder="1" applyAlignment="1">
      <alignment horizontal="center"/>
    </xf>
    <xf numFmtId="0" fontId="38" fillId="0" borderId="24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40" fillId="0" borderId="23" xfId="0" applyFont="1" applyFill="1" applyBorder="1" applyAlignment="1">
      <alignment horizontal="left" vertical="center"/>
    </xf>
    <xf numFmtId="0" fontId="4" fillId="0" borderId="19" xfId="0" applyFont="1" applyBorder="1" applyAlignment="1">
      <alignment horizontal="center"/>
    </xf>
    <xf numFmtId="164" fontId="8" fillId="2" borderId="4" xfId="0" applyNumberFormat="1" applyFont="1" applyFill="1" applyBorder="1" applyAlignment="1" applyProtection="1">
      <alignment vertical="center"/>
      <protection locked="0"/>
    </xf>
    <xf numFmtId="0" fontId="0" fillId="2" borderId="4" xfId="0" applyFill="1" applyBorder="1"/>
    <xf numFmtId="0" fontId="0" fillId="0" borderId="4" xfId="0" applyBorder="1"/>
    <xf numFmtId="0" fontId="0" fillId="0" borderId="26" xfId="0" applyBorder="1"/>
    <xf numFmtId="0" fontId="40" fillId="0" borderId="24" xfId="0" applyFont="1" applyBorder="1" applyAlignment="1"/>
    <xf numFmtId="0" fontId="20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36" fillId="0" borderId="4" xfId="0" applyFont="1" applyBorder="1" applyAlignment="1"/>
    <xf numFmtId="0" fontId="38" fillId="0" borderId="24" xfId="0" applyFont="1" applyFill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0" fillId="0" borderId="24" xfId="0" applyFont="1" applyFill="1" applyBorder="1" applyAlignment="1">
      <alignment horizontal="left" vertical="center" wrapText="1"/>
    </xf>
    <xf numFmtId="0" fontId="0" fillId="7" borderId="0" xfId="0" applyFill="1" applyProtection="1"/>
    <xf numFmtId="0" fontId="22" fillId="7" borderId="0" xfId="0" applyFont="1" applyFill="1" applyProtection="1"/>
    <xf numFmtId="0" fontId="22" fillId="7" borderId="0" xfId="0" applyFont="1" applyFill="1" applyAlignment="1" applyProtection="1">
      <alignment horizontal="center"/>
    </xf>
    <xf numFmtId="0" fontId="22" fillId="7" borderId="0" xfId="0" applyFont="1" applyFill="1" applyAlignment="1" applyProtection="1">
      <alignment horizontal="center" vertical="center"/>
    </xf>
    <xf numFmtId="0" fontId="22" fillId="7" borderId="0" xfId="0" applyFont="1" applyFill="1" applyBorder="1" applyAlignment="1">
      <alignment horizontal="center" vertical="center"/>
    </xf>
    <xf numFmtId="0" fontId="22" fillId="7" borderId="0" xfId="0" applyFont="1" applyFill="1" applyBorder="1"/>
    <xf numFmtId="0" fontId="0" fillId="7" borderId="0" xfId="0" applyFill="1" applyBorder="1"/>
    <xf numFmtId="49" fontId="3" fillId="7" borderId="0" xfId="0" applyNumberFormat="1" applyFont="1" applyFill="1" applyAlignment="1" applyProtection="1">
      <alignment horizontal="center"/>
    </xf>
    <xf numFmtId="49" fontId="7" fillId="7" borderId="0" xfId="0" applyNumberFormat="1" applyFont="1" applyFill="1" applyAlignment="1" applyProtection="1">
      <alignment horizontal="center"/>
    </xf>
    <xf numFmtId="0" fontId="7" fillId="7" borderId="0" xfId="0" applyFont="1" applyFill="1" applyAlignment="1" applyProtection="1">
      <alignment horizontal="left"/>
    </xf>
    <xf numFmtId="0" fontId="7" fillId="7" borderId="0" xfId="0" applyFont="1" applyFill="1" applyAlignment="1" applyProtection="1">
      <alignment horizontal="center" vertical="center"/>
    </xf>
    <xf numFmtId="0" fontId="12" fillId="7" borderId="0" xfId="0" applyFont="1" applyFill="1" applyProtection="1"/>
    <xf numFmtId="0" fontId="0" fillId="7" borderId="0" xfId="0" applyFill="1" applyAlignment="1" applyProtection="1">
      <alignment horizontal="center"/>
    </xf>
    <xf numFmtId="0" fontId="0" fillId="7" borderId="0" xfId="0" applyFill="1" applyAlignment="1" applyProtection="1">
      <alignment horizontal="center" vertical="center"/>
    </xf>
    <xf numFmtId="0" fontId="3" fillId="7" borderId="1" xfId="0" applyFont="1" applyFill="1" applyBorder="1" applyProtection="1"/>
    <xf numFmtId="0" fontId="9" fillId="7" borderId="1" xfId="0" applyFont="1" applyFill="1" applyBorder="1" applyProtection="1"/>
    <xf numFmtId="0" fontId="9" fillId="7" borderId="1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 applyProtection="1">
      <alignment horizontal="center" vertical="center"/>
    </xf>
    <xf numFmtId="1" fontId="7" fillId="7" borderId="5" xfId="0" applyNumberFormat="1" applyFont="1" applyFill="1" applyBorder="1" applyAlignment="1" applyProtection="1">
      <alignment horizontal="center"/>
      <protection locked="0"/>
    </xf>
    <xf numFmtId="0" fontId="11" fillId="7" borderId="1" xfId="0" applyFont="1" applyFill="1" applyBorder="1" applyAlignment="1" applyProtection="1">
      <alignment horizontal="center"/>
    </xf>
    <xf numFmtId="0" fontId="0" fillId="7" borderId="1" xfId="0" applyFill="1" applyBorder="1" applyProtection="1"/>
    <xf numFmtId="0" fontId="20" fillId="7" borderId="1" xfId="0" applyFont="1" applyFill="1" applyBorder="1"/>
    <xf numFmtId="1" fontId="51" fillId="7" borderId="8" xfId="0" applyNumberFormat="1" applyFont="1" applyFill="1" applyBorder="1" applyAlignment="1" applyProtection="1">
      <alignment horizontal="center" vertical="center"/>
      <protection locked="0"/>
    </xf>
    <xf numFmtId="0" fontId="0" fillId="7" borderId="1" xfId="0" applyFont="1" applyFill="1" applyBorder="1" applyAlignment="1">
      <alignment horizontal="center" vertical="center"/>
    </xf>
    <xf numFmtId="1" fontId="13" fillId="7" borderId="1" xfId="0" applyNumberFormat="1" applyFont="1" applyFill="1" applyBorder="1" applyAlignment="1" applyProtection="1">
      <alignment horizontal="center"/>
    </xf>
    <xf numFmtId="2" fontId="3" fillId="7" borderId="1" xfId="0" applyNumberFormat="1" applyFont="1" applyFill="1" applyBorder="1" applyAlignment="1" applyProtection="1">
      <alignment horizontal="center"/>
    </xf>
    <xf numFmtId="0" fontId="38" fillId="7" borderId="1" xfId="0" applyFont="1" applyFill="1" applyBorder="1"/>
    <xf numFmtId="1" fontId="49" fillId="7" borderId="8" xfId="0" applyNumberFormat="1" applyFont="1" applyFill="1" applyBorder="1" applyAlignment="1" applyProtection="1">
      <alignment horizontal="center" vertical="center"/>
      <protection locked="0"/>
    </xf>
    <xf numFmtId="1" fontId="7" fillId="7" borderId="8" xfId="0" applyNumberFormat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166" fontId="0" fillId="7" borderId="0" xfId="0" applyNumberFormat="1" applyFill="1" applyBorder="1" applyAlignment="1" applyProtection="1">
      <alignment horizontal="center"/>
    </xf>
    <xf numFmtId="0" fontId="6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1" fontId="22" fillId="7" borderId="1" xfId="0" applyNumberFormat="1" applyFont="1" applyFill="1" applyBorder="1" applyAlignment="1" applyProtection="1">
      <alignment horizontal="center"/>
    </xf>
    <xf numFmtId="0" fontId="22" fillId="7" borderId="1" xfId="0" applyFont="1" applyFill="1" applyBorder="1" applyAlignment="1" applyProtection="1">
      <alignment horizontal="center" vertical="center"/>
    </xf>
    <xf numFmtId="0" fontId="22" fillId="7" borderId="1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2" fontId="0" fillId="7" borderId="0" xfId="0" applyNumberFormat="1" applyFill="1" applyBorder="1" applyAlignment="1" applyProtection="1">
      <alignment horizontal="center"/>
    </xf>
    <xf numFmtId="165" fontId="0" fillId="7" borderId="0" xfId="0" applyNumberFormat="1" applyFill="1" applyBorder="1" applyAlignment="1" applyProtection="1">
      <alignment horizontal="center"/>
    </xf>
    <xf numFmtId="2" fontId="22" fillId="7" borderId="1" xfId="0" applyNumberFormat="1" applyFont="1" applyFill="1" applyBorder="1" applyAlignment="1" applyProtection="1">
      <alignment horizontal="center"/>
    </xf>
    <xf numFmtId="2" fontId="22" fillId="7" borderId="1" xfId="0" applyNumberFormat="1" applyFont="1" applyFill="1" applyBorder="1" applyAlignment="1" applyProtection="1">
      <alignment horizontal="center" vertical="center"/>
    </xf>
    <xf numFmtId="2" fontId="0" fillId="7" borderId="1" xfId="0" applyNumberFormat="1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1" fontId="14" fillId="7" borderId="1" xfId="0" applyNumberFormat="1" applyFont="1" applyFill="1" applyBorder="1" applyAlignment="1" applyProtection="1">
      <alignment horizontal="center"/>
    </xf>
    <xf numFmtId="1" fontId="14" fillId="7" borderId="1" xfId="0" applyNumberFormat="1" applyFont="1" applyFill="1" applyBorder="1" applyAlignment="1" applyProtection="1">
      <alignment horizontal="center" vertical="center"/>
    </xf>
    <xf numFmtId="1" fontId="22" fillId="7" borderId="1" xfId="0" applyNumberFormat="1" applyFont="1" applyFill="1" applyBorder="1" applyAlignment="1" applyProtection="1">
      <alignment horizontal="center" vertical="center"/>
    </xf>
    <xf numFmtId="2" fontId="20" fillId="7" borderId="1" xfId="0" applyNumberFormat="1" applyFont="1" applyFill="1" applyBorder="1" applyAlignment="1" applyProtection="1">
      <alignment horizontal="center"/>
    </xf>
    <xf numFmtId="2" fontId="0" fillId="7" borderId="0" xfId="0" applyNumberFormat="1" applyFill="1" applyAlignment="1" applyProtection="1">
      <alignment horizontal="center"/>
    </xf>
    <xf numFmtId="0" fontId="22" fillId="7" borderId="1" xfId="0" applyFont="1" applyFill="1" applyBorder="1" applyProtection="1"/>
    <xf numFmtId="0" fontId="7" fillId="7" borderId="0" xfId="0" applyFont="1" applyFill="1" applyBorder="1" applyAlignment="1" applyProtection="1">
      <alignment horizontal="center"/>
    </xf>
    <xf numFmtId="0" fontId="0" fillId="0" borderId="16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19" fillId="0" borderId="18" xfId="0" applyFont="1" applyFill="1" applyBorder="1" applyAlignment="1">
      <alignment horizontal="left" vertical="center"/>
    </xf>
    <xf numFmtId="0" fontId="25" fillId="0" borderId="13" xfId="0" applyFont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53" fillId="0" borderId="1" xfId="5" applyFont="1" applyFill="1" applyBorder="1" applyAlignment="1" applyProtection="1">
      <alignment horizontal="center" vertical="center" wrapText="1"/>
    </xf>
    <xf numFmtId="0" fontId="0" fillId="0" borderId="16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5" fillId="0" borderId="0" xfId="0" applyFont="1" applyAlignment="1">
      <alignment horizontal="center" vertical="center"/>
    </xf>
    <xf numFmtId="0" fontId="48" fillId="4" borderId="1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0" fontId="54" fillId="0" borderId="1" xfId="0" applyFont="1" applyFill="1" applyBorder="1" applyAlignment="1">
      <alignment horizontal="left"/>
    </xf>
    <xf numFmtId="0" fontId="54" fillId="0" borderId="33" xfId="0" applyFont="1" applyFill="1" applyBorder="1" applyAlignment="1">
      <alignment horizontal="left"/>
    </xf>
    <xf numFmtId="0" fontId="0" fillId="0" borderId="34" xfId="0" applyFont="1" applyFill="1" applyBorder="1" applyAlignment="1">
      <alignment horizontal="left" vertical="center"/>
    </xf>
    <xf numFmtId="0" fontId="53" fillId="0" borderId="35" xfId="5" applyFont="1" applyFill="1" applyBorder="1" applyAlignment="1" applyProtection="1">
      <alignment horizontal="left" vertical="center" wrapText="1"/>
    </xf>
  </cellXfs>
  <cellStyles count="6">
    <cellStyle name="Hipervínculo" xfId="5" builtinId="8"/>
    <cellStyle name="Normal" xfId="0" builtinId="0"/>
    <cellStyle name="Normal 2" xfId="1"/>
    <cellStyle name="Normal 2 2" xfId="2"/>
    <cellStyle name="Normal 2 3" xfId="3"/>
    <cellStyle name="Normal 2 4" xfId="4"/>
  </cellStyles>
  <dxfs count="144"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4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UNO</a:t>
            </a:r>
            <a:endParaRPr lang="es-MX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PAR'!$CH$63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PAR'!$CI$63:$DF$63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PAR'!$CH$64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6.4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34862385321104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87767584097905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761467889908587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819571865443503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0703363914373088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070336391437308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8348623853211021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2232415902140656E-2"/>
                  <c:y val="3.0534351145038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1.3761467889908587E-2"/>
                  <c:y val="2.37489397794742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2232536299934881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PAR'!$CI$64:$DF$64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PAR'!$CH$65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1.9877675840979051E-2"/>
                  <c:y val="3.73197625106022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52905198776759E-2"/>
                  <c:y val="5.08905852417305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761467889908587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1.3761467889908587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2.1406727828746242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4464831804281339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31.70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1.6819571865443503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2.43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PAR'!$CI$65:$DF$65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0395520"/>
        <c:axId val="132068480"/>
      </c:barChart>
      <c:catAx>
        <c:axId val="13039552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068480"/>
        <c:crosses val="autoZero"/>
        <c:auto val="1"/>
        <c:lblAlgn val="ctr"/>
        <c:lblOffset val="100"/>
        <c:noMultiLvlLbl val="0"/>
      </c:catAx>
      <c:valAx>
        <c:axId val="132068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039552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PAR'!$AR$63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PAR'!$AS$63:$BP$63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PAR'!$AR$64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34567751219044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518516268285701E-2"/>
                  <c:y val="3.252032520325203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975306579261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2592581341427796E-3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888887201214669E-2"/>
                  <c:y val="1.300813008130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518516268285701E-2"/>
                  <c:y val="1.9512195121951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6975306579261863E-2"/>
                  <c:y val="1.95121951219512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6975306579261863E-2"/>
                  <c:y val="2.92682926829272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PAR'!$AS$64:$BP$64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PAR'!$AR$65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2.3148145335357077E-2"/>
                  <c:y val="4.8780487804879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18516268285701E-2"/>
                  <c:y val="3.9024390243902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14.63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2.3148145335357077E-2"/>
                  <c:y val="4.22764227642276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51.21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2.6234564713404695E-2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36.58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1.8518516268285701E-2"/>
                  <c:y val="3.25203252032520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3148145335357077E-2"/>
                  <c:y val="2.60162601626016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PAR'!$AS$65:$BP$65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228800"/>
        <c:axId val="133320704"/>
      </c:barChart>
      <c:catAx>
        <c:axId val="133228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320704"/>
        <c:crosses val="autoZero"/>
        <c:auto val="1"/>
        <c:lblAlgn val="ctr"/>
        <c:lblOffset val="100"/>
        <c:noMultiLvlLbl val="0"/>
      </c:catAx>
      <c:valAx>
        <c:axId val="133320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2288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PAR'!$CH$63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PAR'!$CI$63:$DF$63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PAR'!$CH$64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34862385321104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87767584097905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76146788990859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819571865443503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0703363914373088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070336391437308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8348623853211021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2232415902140656E-2"/>
                  <c:y val="3.0534351145038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1.3761467889908591E-2"/>
                  <c:y val="2.37489397794742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2232536299934881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PAR'!$CI$64:$DF$64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PAR'!$CH$65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1.9877675840979058E-2"/>
                  <c:y val="3.73197625106022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52905198776759E-2"/>
                  <c:y val="5.08905852417305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76146788990859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1.3761467889908591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2.1406727828746242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4464831804281339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31.70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1.6819571865443503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2.43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PAR'!$CI$65:$DF$65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376640"/>
        <c:axId val="133435776"/>
      </c:barChart>
      <c:catAx>
        <c:axId val="1333766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435776"/>
        <c:crosses val="autoZero"/>
        <c:auto val="1"/>
        <c:lblAlgn val="ctr"/>
        <c:lblOffset val="100"/>
        <c:noMultiLvlLbl val="0"/>
      </c:catAx>
      <c:valAx>
        <c:axId val="133435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3766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PAR'!$DX$63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PAR'!$DY$63:$EV$63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PAR'!$DX$64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PAR'!$DY$64:$EV$64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PAR'!$DX$65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4974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PAR'!$DY$65:$EV$65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463040"/>
        <c:axId val="133833472"/>
      </c:barChart>
      <c:catAx>
        <c:axId val="1334630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833472"/>
        <c:crosses val="autoZero"/>
        <c:auto val="1"/>
        <c:lblAlgn val="ctr"/>
        <c:lblOffset val="100"/>
        <c:noMultiLvlLbl val="0"/>
      </c:catAx>
      <c:valAx>
        <c:axId val="133833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4630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PAR'!$FM$63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PAR'!$FN$63:$GI$63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PAR'!$FM$64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6742770167428318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17656012176559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698630136986301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742770167428318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698630136986301E-2"/>
                  <c:y val="6.700165736776891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5220700152206945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220700152207021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5220700152207021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3698630136986301E-2"/>
                  <c:y val="2.3450580078719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8.5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28310502283115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PAR'!$FN$64:$GI$64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PAR'!$FM$65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742770167428318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698630136986301E-2"/>
                  <c:y val="1.67504143419424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13.88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47.22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PAR'!$FN$65:$GI$65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860736"/>
        <c:axId val="133878912"/>
      </c:barChart>
      <c:catAx>
        <c:axId val="133860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878912"/>
        <c:crosses val="autoZero"/>
        <c:auto val="1"/>
        <c:lblAlgn val="ctr"/>
        <c:lblOffset val="100"/>
        <c:noMultiLvlLbl val="0"/>
      </c:catAx>
      <c:valAx>
        <c:axId val="1338789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8607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PAR'!$FM$63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PAR'!$FN$63:$GI$63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PAR'!$FM$64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674277016742832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17656012176559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698630136986301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742770167428329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698630136986301E-2"/>
                  <c:y val="6.700165736776891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5220700152206945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220700152207021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5220700152207021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3698630136986301E-2"/>
                  <c:y val="2.3450580078719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8.5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2831050228311608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PAR'!$FN$64:$GI$64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PAR'!$FM$65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74277016742832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698630136986301E-2"/>
                  <c:y val="1.67504143419424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13.88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47.22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PAR'!$FN$65:$GI$65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562752"/>
        <c:axId val="133563904"/>
      </c:barChart>
      <c:catAx>
        <c:axId val="133562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563904"/>
        <c:crosses val="autoZero"/>
        <c:auto val="1"/>
        <c:lblAlgn val="ctr"/>
        <c:lblOffset val="100"/>
        <c:noMultiLvlLbl val="0"/>
      </c:catAx>
      <c:valAx>
        <c:axId val="133563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5627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 TRES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PAR'!$AR$63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PAR'!$AS$63:$BP$63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PAR'!$AR$64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34567751219044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518516268285701E-2"/>
                  <c:y val="3.252032520325203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975306579261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2592581341427796E-3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888887201214676E-2"/>
                  <c:y val="1.300813008130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518516268285701E-2"/>
                  <c:y val="1.9512195121951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6975306579261863E-2"/>
                  <c:y val="1.95121951219512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6975306579261863E-2"/>
                  <c:y val="2.92682926829272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PAR'!$AS$64:$BP$64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PAR'!$AR$65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2.3148145335357077E-2"/>
                  <c:y val="4.8780487804879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18516268285701E-2"/>
                  <c:y val="3.9024390243902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14.63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2.3148145335357077E-2"/>
                  <c:y val="4.22764227642276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51.21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2.6234564713404695E-2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36.58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1.8518516268285701E-2"/>
                  <c:y val="3.25203252032520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3148145335357077E-2"/>
                  <c:y val="2.60162601626016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PAR'!$AS$65:$BP$65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644672"/>
        <c:axId val="133646208"/>
      </c:barChart>
      <c:catAx>
        <c:axId val="13364467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646208"/>
        <c:crosses val="autoZero"/>
        <c:auto val="1"/>
        <c:lblAlgn val="ctr"/>
        <c:lblOffset val="100"/>
        <c:noMultiLvlLbl val="0"/>
      </c:catAx>
      <c:valAx>
        <c:axId val="133646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6446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PAR'!$DX$63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PAR'!$DY$63:$EV$63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PAR'!$DX$64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PAR'!$DY$64:$EV$64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PAR'!$DX$65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4994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PAR'!$DY$65:$EV$65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714688"/>
        <c:axId val="133716224"/>
      </c:barChart>
      <c:catAx>
        <c:axId val="1337146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716224"/>
        <c:crosses val="autoZero"/>
        <c:auto val="1"/>
        <c:lblAlgn val="ctr"/>
        <c:lblOffset val="100"/>
        <c:noMultiLvlLbl val="0"/>
      </c:catAx>
      <c:valAx>
        <c:axId val="133716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37146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FINALES'!$B$68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FINALES'!$C$68:$Z$68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FINALES'!$B$69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3986013986013989E-2"/>
                  <c:y val="-3.212850592834179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398601398601398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3240093240094767E-3"/>
                  <c:y val="6.425701185668494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3986013986013989E-2"/>
                  <c:y val="6.4257011856686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709401709401710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202020202020211E-2"/>
                  <c:y val="3.21285059283429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540015540015965E-2"/>
                  <c:y val="6.4257011856686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3986013986013989E-2"/>
                  <c:y val="6.4257011856686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8.0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8648018648019196E-2"/>
                  <c:y val="9.63855177850265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FINALES'!$C$69:$Z$69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FINALES'!$B$70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12.82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25.64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23.07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17.94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15.38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58.97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38.46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1756021756021753E-2"/>
                  <c:y val="2.8915655335507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3.1080031080030052E-3"/>
                  <c:y val="1.60642529641708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41.02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FINALES'!$C$70:$Z$70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4716800"/>
        <c:axId val="139347072"/>
      </c:barChart>
      <c:catAx>
        <c:axId val="13471680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crossAx val="139347072"/>
        <c:crosses val="autoZero"/>
        <c:auto val="1"/>
        <c:lblAlgn val="ctr"/>
        <c:lblOffset val="100"/>
        <c:noMultiLvlLbl val="0"/>
      </c:catAx>
      <c:valAx>
        <c:axId val="139347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347168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FINALES'!$AR$68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FINALES'!$AS$68:$BP$68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FINALES'!$AR$69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34567751219044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518516268285701E-2"/>
                  <c:y val="3.252032520325203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975306579261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2592581341427796E-3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888887201214676E-2"/>
                  <c:y val="1.300813008130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518516268285701E-2"/>
                  <c:y val="1.9512195121951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6975306579261863E-2"/>
                  <c:y val="1.95121951219512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6975306579261863E-2"/>
                  <c:y val="2.92682926829272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FINALES'!$AS$69:$BP$69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FINALES'!$AR$70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2.3148145335357077E-2"/>
                  <c:y val="4.8780487804879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18516268285701E-2"/>
                  <c:y val="3.9024390243902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14.63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2.3148145335357077E-2"/>
                  <c:y val="4.22764227642276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51.21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2.6234564713404695E-2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36.58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1.8518516268285701E-2"/>
                  <c:y val="3.25203252032520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3148145335357077E-2"/>
                  <c:y val="2.60162601626016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FINALES'!$AS$70:$BP$70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382784"/>
        <c:axId val="139384320"/>
      </c:barChart>
      <c:catAx>
        <c:axId val="139382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384320"/>
        <c:crosses val="autoZero"/>
        <c:auto val="1"/>
        <c:lblAlgn val="ctr"/>
        <c:lblOffset val="100"/>
        <c:noMultiLvlLbl val="0"/>
      </c:catAx>
      <c:valAx>
        <c:axId val="139384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3827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FINALES'!$DW$68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FINALES'!$DX$67:$EU$67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FINALES'!$DX$68:$EU$68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FINALES'!$DW$69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348623853211041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877675840979065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76146788990859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6819571865443503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0703363914373088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070336391437308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8348623853211021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2232415902140656E-2"/>
                  <c:y val="3.0534351145038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1.3761467889908598E-2"/>
                  <c:y val="2.37489397794742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2232536299934881E-2"/>
                  <c:y val="2.03562340966921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FINALES'!$DX$67:$EU$67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FINALES'!$DX$69:$EU$69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FINALES'!$DW$70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1.9877675840979065E-2"/>
                  <c:y val="3.73197625106022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52905198776759E-2"/>
                  <c:y val="5.08905852417305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761467889908598E-2"/>
                  <c:y val="6.785411365564213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1.3761467889908598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24.39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2.1406727828746242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29.26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4464831804281339E-2"/>
                  <c:y val="1.35708227311280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31.70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1.6819571865443503E-2"/>
                  <c:y val="1.01781170483460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2.43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FINALES'!$DX$67:$EU$67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FINALES'!$DX$70:$EU$70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166080"/>
        <c:axId val="139167616"/>
      </c:barChart>
      <c:catAx>
        <c:axId val="1391660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167616"/>
        <c:crosses val="autoZero"/>
        <c:auto val="1"/>
        <c:lblAlgn val="ctr"/>
        <c:lblOffset val="100"/>
        <c:noMultiLvlLbl val="0"/>
      </c:catAx>
      <c:valAx>
        <c:axId val="139167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1660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PAR'!$DX$63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PAR'!$DY$63:$EV$63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PAR'!$DX$64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PAR'!$DY$64:$EV$64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PAR'!$DX$65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4949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7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PAR'!$DY$65:$EV$65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145152"/>
        <c:axId val="132146688"/>
      </c:barChart>
      <c:catAx>
        <c:axId val="132145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146688"/>
        <c:crosses val="autoZero"/>
        <c:auto val="1"/>
        <c:lblAlgn val="ctr"/>
        <c:lblOffset val="100"/>
        <c:noMultiLvlLbl val="0"/>
      </c:catAx>
      <c:valAx>
        <c:axId val="132146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214515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FINALES'!$FM$68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FINALES'!$FN$67:$GK$67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FINALES'!$FN$68:$GK$68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FINALES'!$FM$69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FINALES'!$FN$67:$GK$67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FINALES'!$FN$69:$GK$69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FINALES'!$FM$70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4994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FINALES'!$FN$67:$GK$67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FINALES'!$FN$70:$GK$70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248384"/>
        <c:axId val="139249920"/>
      </c:barChart>
      <c:catAx>
        <c:axId val="1392483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249920"/>
        <c:crosses val="autoZero"/>
        <c:auto val="1"/>
        <c:lblAlgn val="ctr"/>
        <c:lblOffset val="100"/>
        <c:noMultiLvlLbl val="0"/>
      </c:catAx>
      <c:valAx>
        <c:axId val="139249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2483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FINALES'!$IQ$68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FINALES'!$IR$68:$JM$68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FINALES'!$IQ$69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674277016742832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17656012176559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698630136986301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742770167428329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698630136986301E-2"/>
                  <c:y val="6.700165736776891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5220700152206945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220700152207021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5220700152207021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3698630136986301E-2"/>
                  <c:y val="2.3450580078719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8.5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2831050228311608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FINALES'!$IR$69:$JM$69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FINALES'!$IQ$70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74277016742832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698630136986301E-2"/>
                  <c:y val="1.67504143419424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13.88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47.22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FINALES'!$IR$70:$JM$70</c:f>
              <c:numCache>
                <c:formatCode>General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322496"/>
        <c:axId val="139324032"/>
      </c:barChart>
      <c:catAx>
        <c:axId val="1393224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324032"/>
        <c:crosses val="autoZero"/>
        <c:auto val="1"/>
        <c:lblAlgn val="ctr"/>
        <c:lblOffset val="100"/>
        <c:noMultiLvlLbl val="0"/>
      </c:catAx>
      <c:valAx>
        <c:axId val="139324032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one"/>
        <c:crossAx val="1393224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FINALES'!$KC$68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FINALES'!$KD$68:$KY$68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FINALES'!$KC$69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674277016742833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17656012176559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3698630136986301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742770167428339E-2"/>
                  <c:y val="3.01507458154959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3698630136986301E-2"/>
                  <c:y val="6.700165736776891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5220700152206945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220700152207021E-2"/>
                  <c:y val="2.010049721033058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5220700152207021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3698630136986301E-2"/>
                  <c:y val="2.3450580078719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8.5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2831050228311622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FINALES'!$KD$69:$KY$69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FINALES'!$KC$70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742770167428339E-2"/>
                  <c:y val="1.34003314735537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8.33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16.66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3698630136986301E-2"/>
                  <c:y val="1.67504143419424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13.88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11.11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47.22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FINALES'!$KD$70:$KY$70</c:f>
              <c:numCache>
                <c:formatCode>General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785728"/>
        <c:axId val="139787264"/>
      </c:barChart>
      <c:catAx>
        <c:axId val="139785728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787264"/>
        <c:crosses val="autoZero"/>
        <c:auto val="1"/>
        <c:lblAlgn val="ctr"/>
        <c:lblOffset val="100"/>
        <c:noMultiLvlLbl val="0"/>
      </c:catAx>
      <c:valAx>
        <c:axId val="139787264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one"/>
        <c:crossAx val="139785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 TRES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FINALES'!$CH$68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FINALES'!$CI$68:$DF$68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FINALES'!$CH$69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345677512190446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518516268285701E-2"/>
                  <c:y val="3.252032520325203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6975306579261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7.2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2592581341427796E-3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888887201214683E-2"/>
                  <c:y val="1.300813008130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8518516268285701E-2"/>
                  <c:y val="1.95121951219511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6975306579261863E-2"/>
                  <c:y val="1.95121951219512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6975306579261863E-2"/>
                  <c:y val="2.926829268292729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FINALES'!$CI$69:$DF$69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FINALES'!$CH$70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layout>
                <c:manualLayout>
                  <c:x val="2.3148145335357077E-2"/>
                  <c:y val="4.878048780487992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19.51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21.95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18516268285701E-2"/>
                  <c:y val="3.9024390243902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14.63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2.3148145335357077E-2"/>
                  <c:y val="4.227642276422765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51.21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2.6234564713404695E-2"/>
                  <c:y val="9.75609756097565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36.58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1.8518516268285701E-2"/>
                  <c:y val="3.25203252032520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7.31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3148145335357077E-2"/>
                  <c:y val="2.601626016260163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9.75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FINALES'!$CI$70:$DF$70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474816"/>
        <c:axId val="139476352"/>
      </c:barChart>
      <c:catAx>
        <c:axId val="139474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476352"/>
        <c:crosses val="autoZero"/>
        <c:auto val="1"/>
        <c:lblAlgn val="ctr"/>
        <c:lblOffset val="100"/>
        <c:noMultiLvlLbl val="0"/>
      </c:catAx>
      <c:valAx>
        <c:axId val="139476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4748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FINALES'!$HB$68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FINALES'!$HC$67:$HZ$67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FINALES'!$HC$68:$HZ$68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FINALES'!$HB$69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FINALES'!$HC$67:$HZ$67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FINALES'!$HC$69:$HZ$69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FINALES'!$HB$70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5012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8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'CAL. FINALES'!$HC$67:$HZ$67</c:f>
              <c:strCache>
                <c:ptCount val="24"/>
                <c:pt idx="1">
                  <c:v>LIT</c:v>
                </c:pt>
                <c:pt idx="3">
                  <c:v>COM</c:v>
                </c:pt>
                <c:pt idx="5">
                  <c:v>ING</c:v>
                </c:pt>
                <c:pt idx="7">
                  <c:v>TRIG</c:v>
                </c:pt>
                <c:pt idx="9">
                  <c:v>RAZ</c:v>
                </c:pt>
                <c:pt idx="11">
                  <c:v>INF</c:v>
                </c:pt>
                <c:pt idx="13">
                  <c:v>SOC</c:v>
                </c:pt>
                <c:pt idx="15">
                  <c:v>FIS</c:v>
                </c:pt>
                <c:pt idx="17">
                  <c:v>TOM</c:v>
                </c:pt>
                <c:pt idx="19">
                  <c:v>SAL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FINALES'!$HC$70:$HZ$70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9675904"/>
        <c:axId val="139702272"/>
      </c:barChart>
      <c:catAx>
        <c:axId val="1396759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702272"/>
        <c:crosses val="autoZero"/>
        <c:auto val="1"/>
        <c:lblAlgn val="ctr"/>
        <c:lblOffset val="100"/>
        <c:noMultiLvlLbl val="0"/>
      </c:catAx>
      <c:valAx>
        <c:axId val="139702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96759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TERCERO</a:t>
            </a:r>
            <a:r>
              <a:rPr lang="es-MX" baseline="0"/>
              <a:t> DOS</a:t>
            </a:r>
            <a:endParaRPr lang="es-MX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PAR'!$DX$63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PAR'!$DY$63:$EV$63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PAR'!$DX$64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116207951070382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290519877675841E-2"/>
                  <c:y val="3.41880341880341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9.1743119266055051E-3"/>
                  <c:y val="1.36752136752136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tx>
                <c:rich>
                  <a:bodyPr/>
                  <a:lstStyle/>
                  <a:p>
                    <a:r>
                      <a:rPr lang="en-US"/>
                      <a:t>7.8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tx>
                <c:rich>
                  <a:bodyPr/>
                  <a:lstStyle/>
                  <a:p>
                    <a:r>
                      <a:rPr lang="en-US"/>
                      <a:t>8.6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/>
              <c:tx>
                <c:rich>
                  <a:bodyPr/>
                  <a:lstStyle/>
                  <a:p>
                    <a:r>
                      <a:rPr lang="en-US"/>
                      <a:t>7.6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/>
              <c:tx>
                <c:rich>
                  <a:bodyPr/>
                  <a:lstStyle/>
                  <a:p>
                    <a:r>
                      <a:rPr lang="en-US"/>
                      <a:t>7.9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PAR'!$DY$64:$EV$64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PAR'!$DX$65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17.14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11.42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2.2935779816514974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5.71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6819571865443503E-2"/>
                  <c:y val="2.05128205128205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8348623853210903E-2"/>
                  <c:y val="6.153846153846158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2.5993883792048929E-2"/>
                  <c:y val="4.78632478632498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8.57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/>
              <c:tx>
                <c:rich>
                  <a:bodyPr/>
                  <a:lstStyle/>
                  <a:p>
                    <a:r>
                      <a:rPr lang="en-US"/>
                      <a:t>14.28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PAR'!$DY$65:$EV$65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198784"/>
        <c:axId val="132200320"/>
      </c:barChart>
      <c:catAx>
        <c:axId val="1321987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200320"/>
        <c:crosses val="autoZero"/>
        <c:auto val="1"/>
        <c:lblAlgn val="ctr"/>
        <c:lblOffset val="100"/>
        <c:noMultiLvlLbl val="0"/>
      </c:catAx>
      <c:valAx>
        <c:axId val="132200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219878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  "A"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1 PARCIAL'!$IQ$68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1 PARCIAL'!$IR$67:$JM$67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PARCIAL'!$IR$68:$JM$68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1 PARCIAL'!$IQ$69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'CAL. 1 PARCIAL'!$IR$67:$JM$67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PARCIAL'!$IR$69:$JM$69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1 PARCIAL'!$IQ$70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'CAL. 1 PARCIAL'!$IR$67:$JM$67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PARCIAL'!$IR$70:$JM$70</c:f>
              <c:numCache>
                <c:formatCode>General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330624"/>
        <c:axId val="132332160"/>
      </c:barChart>
      <c:catAx>
        <c:axId val="132330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332160"/>
        <c:crosses val="autoZero"/>
        <c:auto val="1"/>
        <c:lblAlgn val="ctr"/>
        <c:lblOffset val="100"/>
        <c:noMultiLvlLbl val="0"/>
      </c:catAx>
      <c:valAx>
        <c:axId val="132332160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one"/>
        <c:crossAx val="13233062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QUINTO "B"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1 PARCIAL'!$KC$68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1 PARCIAL'!$KD$67:$KY$67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PARCIAL'!$KD$68:$KY$68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1 PARCIAL'!$KC$69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'CAL. 1 PARCIAL'!$KD$67:$KY$67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PARCIAL'!$KD$69:$KY$69</c:f>
              <c:numCache>
                <c:formatCode>0.00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1 PARCIAL'!$KC$70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'CAL. 1 PARCIAL'!$KD$67:$KY$67</c:f>
              <c:strCache>
                <c:ptCount val="22"/>
                <c:pt idx="1">
                  <c:v>ING</c:v>
                </c:pt>
                <c:pt idx="3">
                  <c:v>CAL</c:v>
                </c:pt>
                <c:pt idx="5">
                  <c:v>HIST</c:v>
                </c:pt>
                <c:pt idx="7">
                  <c:v>ESTR</c:v>
                </c:pt>
                <c:pt idx="9">
                  <c:v>BIO</c:v>
                </c:pt>
                <c:pt idx="11">
                  <c:v>FIS</c:v>
                </c:pt>
                <c:pt idx="13">
                  <c:v>QUIM</c:v>
                </c:pt>
                <c:pt idx="15">
                  <c:v>CIEN</c:v>
                </c:pt>
                <c:pt idx="17">
                  <c:v>SALU</c:v>
                </c:pt>
                <c:pt idx="19">
                  <c:v>ACT</c:v>
                </c:pt>
                <c:pt idx="21">
                  <c:v>O.T</c:v>
                </c:pt>
              </c:strCache>
            </c:strRef>
          </c:cat>
          <c:val>
            <c:numRef>
              <c:f>'CAL. 1 PARCIAL'!$KD$70:$KY$70</c:f>
              <c:numCache>
                <c:formatCode>General</c:formatCode>
                <c:ptCount val="22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388736"/>
        <c:axId val="132390272"/>
      </c:barChart>
      <c:catAx>
        <c:axId val="132388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390272"/>
        <c:crosses val="autoZero"/>
        <c:auto val="1"/>
        <c:lblAlgn val="ctr"/>
        <c:lblOffset val="100"/>
        <c:noMultiLvlLbl val="0"/>
      </c:catAx>
      <c:valAx>
        <c:axId val="132390272"/>
        <c:scaling>
          <c:orientation val="minMax"/>
        </c:scaling>
        <c:delete val="1"/>
        <c:axPos val="l"/>
        <c:numFmt formatCode="0.00" sourceLinked="1"/>
        <c:majorTickMark val="out"/>
        <c:minorTickMark val="none"/>
        <c:tickLblPos val="none"/>
        <c:crossAx val="1323887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 "A"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1 PARCIAL'!$B$68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1 PARCIAL'!$C$67:$Z$67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PARCIAL'!$C$68:$Z$68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1 PARCIAL'!$B$69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'CAL. 1 PARCIAL'!$C$67:$Z$67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PARCIAL'!$C$69:$Z$69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1 PARCIAL'!$B$70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'CAL. 1 PARCIAL'!$C$67:$Z$67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PARCIAL'!$C$70:$Z$70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438656"/>
        <c:axId val="132444544"/>
      </c:barChart>
      <c:catAx>
        <c:axId val="1324386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444544"/>
        <c:crosses val="autoZero"/>
        <c:auto val="1"/>
        <c:lblAlgn val="ctr"/>
        <c:lblOffset val="100"/>
        <c:noMultiLvlLbl val="0"/>
      </c:catAx>
      <c:valAx>
        <c:axId val="132444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243865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 "B"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1 PARCIAL'!$AR$68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1 PARCIAL'!$AS$67:$BP$67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PARCIAL'!$AS$68:$BP$68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1 PARCIAL'!$AR$69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'CAL. 1 PARCIAL'!$AS$67:$BP$67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PARCIAL'!$AS$69:$BP$69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1 PARCIAL'!$AR$70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'CAL. 1 PARCIAL'!$AS$67:$BP$67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PARCIAL'!$AS$70:$BP$70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550016"/>
        <c:axId val="132564096"/>
      </c:barChart>
      <c:catAx>
        <c:axId val="1325500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564096"/>
        <c:crosses val="autoZero"/>
        <c:auto val="1"/>
        <c:lblAlgn val="ctr"/>
        <c:lblOffset val="100"/>
        <c:noMultiLvlLbl val="0"/>
      </c:catAx>
      <c:valAx>
        <c:axId val="132564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25500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 "C"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'CAL. 1 PARCIAL'!$CH$68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'CAL. 1 PARCIAL'!$CI$67:$DF$67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PARCIAL'!$CI$68:$DF$68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'CAL. 1 PARCIAL'!$CH$69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'CAL. 1 PARCIAL'!$CI$67:$DF$67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PARCIAL'!$CI$69:$DF$69</c:f>
              <c:numCache>
                <c:formatCode>0.00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'CAL. 1 PARCIAL'!$CH$70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'CAL. 1 PARCIAL'!$CI$67:$DF$67</c:f>
              <c:strCache>
                <c:ptCount val="24"/>
                <c:pt idx="1">
                  <c:v>COMP</c:v>
                </c:pt>
                <c:pt idx="3">
                  <c:v>ETIM</c:v>
                </c:pt>
                <c:pt idx="5">
                  <c:v>ING</c:v>
                </c:pt>
                <c:pt idx="7">
                  <c:v>PENS</c:v>
                </c:pt>
                <c:pt idx="9">
                  <c:v>INF</c:v>
                </c:pt>
                <c:pt idx="11">
                  <c:v>FIL</c:v>
                </c:pt>
                <c:pt idx="13">
                  <c:v>METO</c:v>
                </c:pt>
                <c:pt idx="15">
                  <c:v>HABI</c:v>
                </c:pt>
                <c:pt idx="17">
                  <c:v>PROY</c:v>
                </c:pt>
                <c:pt idx="19">
                  <c:v>SALU</c:v>
                </c:pt>
                <c:pt idx="21">
                  <c:v>ACT</c:v>
                </c:pt>
                <c:pt idx="23">
                  <c:v>O.T</c:v>
                </c:pt>
              </c:strCache>
            </c:strRef>
          </c:cat>
          <c:val>
            <c:numRef>
              <c:f>'CAL. 1 PARCIAL'!$CI$70:$DF$70</c:f>
              <c:numCache>
                <c:formatCode>General</c:formatCode>
                <c:ptCount val="24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2596096"/>
        <c:axId val="132597632"/>
      </c:barChart>
      <c:catAx>
        <c:axId val="13259609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2597632"/>
        <c:crosses val="autoZero"/>
        <c:auto val="1"/>
        <c:lblAlgn val="ctr"/>
        <c:lblOffset val="100"/>
        <c:noMultiLvlLbl val="0"/>
      </c:catAx>
      <c:valAx>
        <c:axId val="132597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3259609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PRIMERO</a:t>
            </a:r>
            <a:r>
              <a:rPr lang="es-MX" baseline="0"/>
              <a:t> UNO</a:t>
            </a:r>
            <a:endParaRPr lang="es-MX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'[2]CALF PARC 1 PAR'!$B$63</c:f>
              <c:strCache>
                <c:ptCount val="1"/>
                <c:pt idx="0">
                  <c:v>% APROBACION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#REF!</c:f>
            </c:multiLvlStrRef>
          </c:cat>
          <c:val>
            <c:numRef>
              <c:f>'[2]CALF PARC 1 PAR'!$C$63:$Z$63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'[2]CALF PARC 1 PAR'!$B$64</c:f>
              <c:strCache>
                <c:ptCount val="1"/>
                <c:pt idx="0">
                  <c:v> APROVECHAMIENTO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1"/>
              <c:layout>
                <c:manualLayout>
                  <c:x val="-1.3986013986013989E-2"/>
                  <c:y val="-3.212850592834179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398601398601398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3240093240094767E-3"/>
                  <c:y val="6.425701185668491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3986013986013989E-2"/>
                  <c:y val="6.42570118566861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709401709401710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202020202020211E-2"/>
                  <c:y val="3.212850592834299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5540015540015958E-2"/>
                  <c:y val="6.42570118566861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5.6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3986013986013989E-2"/>
                  <c:y val="6.425701185668614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8.0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7.5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8.7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1.8648018648019186E-2"/>
                  <c:y val="9.638551778502655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6.8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PAR'!$C$64:$Z$64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'[2]CALF PARC 1 PAR'!$B$65</c:f>
              <c:strCache>
                <c:ptCount val="1"/>
                <c:pt idx="0">
                  <c:v>% REPROBACION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12.82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25.64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20.51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23.07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17.94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15.38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58.97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38.46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2.1756021756021753E-2"/>
                  <c:y val="2.891565533550756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7.69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3.1080031080030052E-3"/>
                  <c:y val="1.606425296417089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41.02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'[2]CALF PARC 1 PAR'!$C$65:$Z$65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3527424"/>
        <c:axId val="133528960"/>
      </c:barChart>
      <c:catAx>
        <c:axId val="133527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528960"/>
        <c:crosses val="autoZero"/>
        <c:auto val="1"/>
        <c:lblAlgn val="ctr"/>
        <c:lblOffset val="100"/>
        <c:noMultiLvlLbl val="0"/>
      </c:catAx>
      <c:valAx>
        <c:axId val="133528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335274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6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582083" y="0"/>
          <a:ext cx="1953683" cy="10149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58464" y="38100"/>
          <a:ext cx="4112703" cy="797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24</xdr:col>
      <xdr:colOff>296333</xdr:colOff>
      <xdr:row>0</xdr:row>
      <xdr:rowOff>42334</xdr:rowOff>
    </xdr:from>
    <xdr:to>
      <xdr:col>34</xdr:col>
      <xdr:colOff>331522</xdr:colOff>
      <xdr:row>0</xdr:row>
      <xdr:rowOff>618284</xdr:rowOff>
    </xdr:to>
    <xdr:pic>
      <xdr:nvPicPr>
        <xdr:cNvPr id="11" name="10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3083" y="42334"/>
          <a:ext cx="3527689" cy="575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72</xdr:row>
      <xdr:rowOff>57148</xdr:rowOff>
    </xdr:from>
    <xdr:to>
      <xdr:col>25</xdr:col>
      <xdr:colOff>285750</xdr:colOff>
      <xdr:row>94</xdr:row>
      <xdr:rowOff>133349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104774</xdr:colOff>
      <xdr:row>70</xdr:row>
      <xdr:rowOff>171450</xdr:rowOff>
    </xdr:from>
    <xdr:to>
      <xdr:col>67</xdr:col>
      <xdr:colOff>276225</xdr:colOff>
      <xdr:row>91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190500</xdr:colOff>
      <xdr:row>71</xdr:row>
      <xdr:rowOff>95250</xdr:rowOff>
    </xdr:from>
    <xdr:to>
      <xdr:col>163</xdr:col>
      <xdr:colOff>219075</xdr:colOff>
      <xdr:row>91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168</xdr:col>
      <xdr:colOff>76200</xdr:colOff>
      <xdr:row>72</xdr:row>
      <xdr:rowOff>47626</xdr:rowOff>
    </xdr:from>
    <xdr:to>
      <xdr:col>205</xdr:col>
      <xdr:colOff>85725</xdr:colOff>
      <xdr:row>91</xdr:row>
      <xdr:rowOff>142876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250</xdr:col>
      <xdr:colOff>38100</xdr:colOff>
      <xdr:row>71</xdr:row>
      <xdr:rowOff>133349</xdr:rowOff>
    </xdr:from>
    <xdr:to>
      <xdr:col>284</xdr:col>
      <xdr:colOff>76200</xdr:colOff>
      <xdr:row>91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288</xdr:col>
      <xdr:colOff>38100</xdr:colOff>
      <xdr:row>71</xdr:row>
      <xdr:rowOff>133349</xdr:rowOff>
    </xdr:from>
    <xdr:to>
      <xdr:col>322</xdr:col>
      <xdr:colOff>76200</xdr:colOff>
      <xdr:row>91</xdr:row>
      <xdr:rowOff>114300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104774</xdr:colOff>
      <xdr:row>70</xdr:row>
      <xdr:rowOff>171450</xdr:rowOff>
    </xdr:from>
    <xdr:to>
      <xdr:col>109</xdr:col>
      <xdr:colOff>276225</xdr:colOff>
      <xdr:row>91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209</xdr:col>
      <xdr:colOff>76200</xdr:colOff>
      <xdr:row>72</xdr:row>
      <xdr:rowOff>47626</xdr:rowOff>
    </xdr:from>
    <xdr:to>
      <xdr:col>246</xdr:col>
      <xdr:colOff>85725</xdr:colOff>
      <xdr:row>91</xdr:row>
      <xdr:rowOff>142876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71</xdr:row>
      <xdr:rowOff>57148</xdr:rowOff>
    </xdr:from>
    <xdr:to>
      <xdr:col>25</xdr:col>
      <xdr:colOff>285750</xdr:colOff>
      <xdr:row>93</xdr:row>
      <xdr:rowOff>133349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28574</xdr:colOff>
      <xdr:row>71</xdr:row>
      <xdr:rowOff>133350</xdr:rowOff>
    </xdr:from>
    <xdr:to>
      <xdr:col>67</xdr:col>
      <xdr:colOff>200025</xdr:colOff>
      <xdr:row>92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126</xdr:col>
      <xdr:colOff>190500</xdr:colOff>
      <xdr:row>71</xdr:row>
      <xdr:rowOff>19050</xdr:rowOff>
    </xdr:from>
    <xdr:to>
      <xdr:col>163</xdr:col>
      <xdr:colOff>219075</xdr:colOff>
      <xdr:row>90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168</xdr:col>
      <xdr:colOff>76200</xdr:colOff>
      <xdr:row>71</xdr:row>
      <xdr:rowOff>47626</xdr:rowOff>
    </xdr:from>
    <xdr:to>
      <xdr:col>205</xdr:col>
      <xdr:colOff>85725</xdr:colOff>
      <xdr:row>90</xdr:row>
      <xdr:rowOff>142876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250</xdr:col>
      <xdr:colOff>38100</xdr:colOff>
      <xdr:row>70</xdr:row>
      <xdr:rowOff>133349</xdr:rowOff>
    </xdr:from>
    <xdr:to>
      <xdr:col>284</xdr:col>
      <xdr:colOff>76200</xdr:colOff>
      <xdr:row>90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288</xdr:col>
      <xdr:colOff>38100</xdr:colOff>
      <xdr:row>70</xdr:row>
      <xdr:rowOff>133349</xdr:rowOff>
    </xdr:from>
    <xdr:to>
      <xdr:col>322</xdr:col>
      <xdr:colOff>76200</xdr:colOff>
      <xdr:row>90</xdr:row>
      <xdr:rowOff>114300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104774</xdr:colOff>
      <xdr:row>71</xdr:row>
      <xdr:rowOff>19050</xdr:rowOff>
    </xdr:from>
    <xdr:to>
      <xdr:col>109</xdr:col>
      <xdr:colOff>276225</xdr:colOff>
      <xdr:row>91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209</xdr:col>
      <xdr:colOff>76200</xdr:colOff>
      <xdr:row>71</xdr:row>
      <xdr:rowOff>47626</xdr:rowOff>
    </xdr:from>
    <xdr:to>
      <xdr:col>246</xdr:col>
      <xdr:colOff>85725</xdr:colOff>
      <xdr:row>90</xdr:row>
      <xdr:rowOff>142876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238250" y="0"/>
          <a:ext cx="4086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429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95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0</xdr:row>
      <xdr:rowOff>0</xdr:rowOff>
    </xdr:from>
    <xdr:to>
      <xdr:col>7</xdr:col>
      <xdr:colOff>76200</xdr:colOff>
      <xdr:row>4</xdr:row>
      <xdr:rowOff>9525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685925" y="0"/>
          <a:ext cx="44005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3</xdr:row>
      <xdr:rowOff>75013</xdr:rowOff>
    </xdr:to>
    <xdr:pic>
      <xdr:nvPicPr>
        <xdr:cNvPr id="3" name="2 Imagen" descr="ESTA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514475" cy="646513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0</xdr:row>
      <xdr:rowOff>171451</xdr:rowOff>
    </xdr:from>
    <xdr:to>
      <xdr:col>11</xdr:col>
      <xdr:colOff>133350</xdr:colOff>
      <xdr:row>3</xdr:row>
      <xdr:rowOff>19051</xdr:rowOff>
    </xdr:to>
    <xdr:pic>
      <xdr:nvPicPr>
        <xdr:cNvPr id="4" name="3 Imagen" descr="LOGO PREP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57850" y="171451"/>
          <a:ext cx="2371725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3211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1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84667</xdr:colOff>
      <xdr:row>0</xdr:row>
      <xdr:rowOff>63500</xdr:rowOff>
    </xdr:from>
    <xdr:to>
      <xdr:col>34</xdr:col>
      <xdr:colOff>247914</xdr:colOff>
      <xdr:row>0</xdr:row>
      <xdr:rowOff>639450</xdr:rowOff>
    </xdr:to>
    <xdr:pic>
      <xdr:nvPicPr>
        <xdr:cNvPr id="15" name="14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57417" y="63500"/>
          <a:ext cx="3306497" cy="575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163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20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2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74083</xdr:colOff>
      <xdr:row>0</xdr:row>
      <xdr:rowOff>31751</xdr:rowOff>
    </xdr:from>
    <xdr:to>
      <xdr:col>34</xdr:col>
      <xdr:colOff>25663</xdr:colOff>
      <xdr:row>0</xdr:row>
      <xdr:rowOff>607701</xdr:rowOff>
    </xdr:to>
    <xdr:pic>
      <xdr:nvPicPr>
        <xdr:cNvPr id="23" name="22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46833" y="31751"/>
          <a:ext cx="3094830" cy="57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60581" y="38100"/>
          <a:ext cx="8821208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53733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20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2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137584</xdr:colOff>
      <xdr:row>0</xdr:row>
      <xdr:rowOff>74084</xdr:rowOff>
    </xdr:from>
    <xdr:to>
      <xdr:col>34</xdr:col>
      <xdr:colOff>300831</xdr:colOff>
      <xdr:row>0</xdr:row>
      <xdr:rowOff>650034</xdr:rowOff>
    </xdr:to>
    <xdr:pic>
      <xdr:nvPicPr>
        <xdr:cNvPr id="23" name="22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10334" y="74084"/>
          <a:ext cx="3306497" cy="575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605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20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2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26</xdr:col>
      <xdr:colOff>52917</xdr:colOff>
      <xdr:row>0</xdr:row>
      <xdr:rowOff>52917</xdr:rowOff>
    </xdr:from>
    <xdr:to>
      <xdr:col>35</xdr:col>
      <xdr:colOff>216164</xdr:colOff>
      <xdr:row>0</xdr:row>
      <xdr:rowOff>628867</xdr:rowOff>
    </xdr:to>
    <xdr:pic>
      <xdr:nvPicPr>
        <xdr:cNvPr id="23" name="22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74917" y="52917"/>
          <a:ext cx="3306497" cy="575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3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5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1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12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13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26</xdr:col>
      <xdr:colOff>52917</xdr:colOff>
      <xdr:row>0</xdr:row>
      <xdr:rowOff>52917</xdr:rowOff>
    </xdr:from>
    <xdr:to>
      <xdr:col>35</xdr:col>
      <xdr:colOff>216164</xdr:colOff>
      <xdr:row>0</xdr:row>
      <xdr:rowOff>628867</xdr:rowOff>
    </xdr:to>
    <xdr:pic>
      <xdr:nvPicPr>
        <xdr:cNvPr id="15" name="14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35242" y="52917"/>
          <a:ext cx="3335072" cy="575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057381" y="38100"/>
          <a:ext cx="83058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5259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260581" y="38100"/>
          <a:ext cx="82211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8" name="Line 3"/>
        <xdr:cNvSpPr>
          <a:spLocks noChangeShapeType="1"/>
        </xdr:cNvSpPr>
      </xdr:nvSpPr>
      <xdr:spPr bwMode="auto">
        <a:xfrm>
          <a:off x="114300" y="809625"/>
          <a:ext cx="144589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5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1327131</xdr:colOff>
      <xdr:row>0</xdr:row>
      <xdr:rowOff>38100</xdr:rowOff>
    </xdr:from>
    <xdr:to>
      <xdr:col>27</xdr:col>
      <xdr:colOff>23264</xdr:colOff>
      <xdr:row>0</xdr:row>
      <xdr:rowOff>809625</xdr:rowOff>
    </xdr:to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2565381" y="38100"/>
          <a:ext cx="8792633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20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1327131</xdr:colOff>
      <xdr:row>0</xdr:row>
      <xdr:rowOff>38100</xdr:rowOff>
    </xdr:from>
    <xdr:to>
      <xdr:col>14</xdr:col>
      <xdr:colOff>95250</xdr:colOff>
      <xdr:row>1</xdr:row>
      <xdr:rowOff>21166</xdr:rowOff>
    </xdr:to>
    <xdr:sp macro="" textlink="">
      <xdr:nvSpPr>
        <xdr:cNvPr id="21" name="Text Box 2"/>
        <xdr:cNvSpPr txBox="1">
          <a:spLocks noChangeArrowheads="1"/>
        </xdr:cNvSpPr>
      </xdr:nvSpPr>
      <xdr:spPr bwMode="auto">
        <a:xfrm>
          <a:off x="2565381" y="38100"/>
          <a:ext cx="4283094" cy="792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2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148166</xdr:colOff>
      <xdr:row>0</xdr:row>
      <xdr:rowOff>31751</xdr:rowOff>
    </xdr:from>
    <xdr:to>
      <xdr:col>34</xdr:col>
      <xdr:colOff>99746</xdr:colOff>
      <xdr:row>0</xdr:row>
      <xdr:rowOff>607701</xdr:rowOff>
    </xdr:to>
    <xdr:pic>
      <xdr:nvPicPr>
        <xdr:cNvPr id="23" name="22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20916" y="31751"/>
          <a:ext cx="3094830" cy="575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1301750</xdr:colOff>
      <xdr:row>0</xdr:row>
      <xdr:rowOff>38100</xdr:rowOff>
    </xdr:from>
    <xdr:to>
      <xdr:col>24</xdr:col>
      <xdr:colOff>76199</xdr:colOff>
      <xdr:row>0</xdr:row>
      <xdr:rowOff>809625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40000" y="38100"/>
          <a:ext cx="7759699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ESCUELA PREPARATORIA OFICIAL NO. 217</a:t>
          </a:r>
        </a:p>
        <a:p>
          <a:pPr algn="l" rtl="1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 Black"/>
            </a:rPr>
            <a:t>C. C. T. 15EBH0403H       TURNO: MATUTINO</a:t>
          </a:r>
        </a:p>
      </xdr:txBody>
    </xdr:sp>
    <xdr:clientData/>
  </xdr:twoCellAnchor>
  <xdr:twoCellAnchor>
    <xdr:from>
      <xdr:col>1</xdr:col>
      <xdr:colOff>38100</xdr:colOff>
      <xdr:row>0</xdr:row>
      <xdr:rowOff>933450</xdr:rowOff>
    </xdr:from>
    <xdr:to>
      <xdr:col>37</xdr:col>
      <xdr:colOff>552450</xdr:colOff>
      <xdr:row>0</xdr:row>
      <xdr:rowOff>952500</xdr:rowOff>
    </xdr:to>
    <xdr:sp macro="" textlink="">
      <xdr:nvSpPr>
        <xdr:cNvPr id="7306" name="Line 3"/>
        <xdr:cNvSpPr>
          <a:spLocks noChangeShapeType="1"/>
        </xdr:cNvSpPr>
      </xdr:nvSpPr>
      <xdr:spPr bwMode="auto">
        <a:xfrm>
          <a:off x="171450" y="809625"/>
          <a:ext cx="142303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247650</xdr:colOff>
      <xdr:row>0</xdr:row>
      <xdr:rowOff>0</xdr:rowOff>
    </xdr:from>
    <xdr:to>
      <xdr:col>6</xdr:col>
      <xdr:colOff>161925</xdr:colOff>
      <xdr:row>0</xdr:row>
      <xdr:rowOff>790575</xdr:rowOff>
    </xdr:to>
    <xdr:sp macro="" textlink="">
      <xdr:nvSpPr>
        <xdr:cNvPr id="7308" name="5 Imagen" descr="ESTADO.png"/>
        <xdr:cNvSpPr>
          <a:spLocks noChangeAspect="1"/>
        </xdr:cNvSpPr>
      </xdr:nvSpPr>
      <xdr:spPr bwMode="auto">
        <a:xfrm>
          <a:off x="381000" y="0"/>
          <a:ext cx="1152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38100</xdr:colOff>
      <xdr:row>0</xdr:row>
      <xdr:rowOff>933450</xdr:rowOff>
    </xdr:from>
    <xdr:to>
      <xdr:col>37</xdr:col>
      <xdr:colOff>552450</xdr:colOff>
      <xdr:row>0</xdr:row>
      <xdr:rowOff>952500</xdr:rowOff>
    </xdr:to>
    <xdr:sp macro="" textlink="">
      <xdr:nvSpPr>
        <xdr:cNvPr id="7" name="Line 3"/>
        <xdr:cNvSpPr>
          <a:spLocks noChangeShapeType="1"/>
        </xdr:cNvSpPr>
      </xdr:nvSpPr>
      <xdr:spPr bwMode="auto">
        <a:xfrm>
          <a:off x="171450" y="809625"/>
          <a:ext cx="14230350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6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19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31750</xdr:colOff>
      <xdr:row>0</xdr:row>
      <xdr:rowOff>0</xdr:rowOff>
    </xdr:from>
    <xdr:to>
      <xdr:col>6</xdr:col>
      <xdr:colOff>1382183</xdr:colOff>
      <xdr:row>1</xdr:row>
      <xdr:rowOff>200025</xdr:rowOff>
    </xdr:to>
    <xdr:pic>
      <xdr:nvPicPr>
        <xdr:cNvPr id="20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 l="15749" t="16489" r="21260" b="18434"/>
        <a:stretch>
          <a:fillRect/>
        </a:stretch>
      </xdr:blipFill>
      <xdr:spPr bwMode="auto">
        <a:xfrm>
          <a:off x="669925" y="0"/>
          <a:ext cx="1950508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0</xdr:row>
      <xdr:rowOff>933450</xdr:rowOff>
    </xdr:from>
    <xdr:to>
      <xdr:col>38</xdr:col>
      <xdr:colOff>552450</xdr:colOff>
      <xdr:row>0</xdr:row>
      <xdr:rowOff>952500</xdr:rowOff>
    </xdr:to>
    <xdr:sp macro="" textlink="">
      <xdr:nvSpPr>
        <xdr:cNvPr id="22" name="Line 3"/>
        <xdr:cNvSpPr>
          <a:spLocks noChangeShapeType="1"/>
        </xdr:cNvSpPr>
      </xdr:nvSpPr>
      <xdr:spPr bwMode="auto">
        <a:xfrm>
          <a:off x="419100" y="809625"/>
          <a:ext cx="15344775" cy="0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25</xdr:col>
      <xdr:colOff>243416</xdr:colOff>
      <xdr:row>0</xdr:row>
      <xdr:rowOff>232835</xdr:rowOff>
    </xdr:from>
    <xdr:to>
      <xdr:col>34</xdr:col>
      <xdr:colOff>194996</xdr:colOff>
      <xdr:row>0</xdr:row>
      <xdr:rowOff>808785</xdr:rowOff>
    </xdr:to>
    <xdr:pic>
      <xdr:nvPicPr>
        <xdr:cNvPr id="23" name="22 Imagen" descr="EPOEM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16166" y="232835"/>
          <a:ext cx="3094830" cy="575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190500</xdr:colOff>
      <xdr:row>70</xdr:row>
      <xdr:rowOff>95250</xdr:rowOff>
    </xdr:from>
    <xdr:to>
      <xdr:col>163</xdr:col>
      <xdr:colOff>219075</xdr:colOff>
      <xdr:row>90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168</xdr:col>
      <xdr:colOff>76200</xdr:colOff>
      <xdr:row>71</xdr:row>
      <xdr:rowOff>47626</xdr:rowOff>
    </xdr:from>
    <xdr:to>
      <xdr:col>205</xdr:col>
      <xdr:colOff>85725</xdr:colOff>
      <xdr:row>90</xdr:row>
      <xdr:rowOff>142876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209</xdr:col>
      <xdr:colOff>76200</xdr:colOff>
      <xdr:row>71</xdr:row>
      <xdr:rowOff>47626</xdr:rowOff>
    </xdr:from>
    <xdr:to>
      <xdr:col>246</xdr:col>
      <xdr:colOff>85725</xdr:colOff>
      <xdr:row>90</xdr:row>
      <xdr:rowOff>142876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249</xdr:col>
      <xdr:colOff>199157</xdr:colOff>
      <xdr:row>71</xdr:row>
      <xdr:rowOff>34635</xdr:rowOff>
    </xdr:from>
    <xdr:to>
      <xdr:col>285</xdr:col>
      <xdr:colOff>372341</xdr:colOff>
      <xdr:row>87</xdr:row>
      <xdr:rowOff>25976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288</xdr:col>
      <xdr:colOff>216477</xdr:colOff>
      <xdr:row>72</xdr:row>
      <xdr:rowOff>43295</xdr:rowOff>
    </xdr:from>
    <xdr:to>
      <xdr:col>323</xdr:col>
      <xdr:colOff>242455</xdr:colOff>
      <xdr:row>86</xdr:row>
      <xdr:rowOff>121227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71</xdr:row>
      <xdr:rowOff>173182</xdr:rowOff>
    </xdr:from>
    <xdr:to>
      <xdr:col>38</xdr:col>
      <xdr:colOff>199159</xdr:colOff>
      <xdr:row>86</xdr:row>
      <xdr:rowOff>60614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69272</xdr:colOff>
      <xdr:row>71</xdr:row>
      <xdr:rowOff>17318</xdr:rowOff>
    </xdr:from>
    <xdr:to>
      <xdr:col>81</xdr:col>
      <xdr:colOff>320387</xdr:colOff>
      <xdr:row>85</xdr:row>
      <xdr:rowOff>95250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85</xdr:col>
      <xdr:colOff>207818</xdr:colOff>
      <xdr:row>71</xdr:row>
      <xdr:rowOff>25976</xdr:rowOff>
    </xdr:from>
    <xdr:to>
      <xdr:col>123</xdr:col>
      <xdr:colOff>259772</xdr:colOff>
      <xdr:row>85</xdr:row>
      <xdr:rowOff>103908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ocuments/EPO%20217/LISTAS/LISTAS%20SEMESTRALES/LISTAS%202014-2015/LISTAS%20%201%20SEM%2014-15%20ORIENTAC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/Documents/EPO%20217/LISTAS/LISTAS%20MAESTROS/LISTAS%20%201%20SEM%2013-14%20PARA%20MAESTROS%201%20SEMESTRE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ISTICA GENERAL"/>
      <sheetName val="ESTADISTICA"/>
      <sheetName val="DATOS GENERALES SIAEMS"/>
      <sheetName val="Hoja1"/>
    </sheetNames>
    <sheetDataSet>
      <sheetData sheetId="0"/>
      <sheetData sheetId="1"/>
      <sheetData sheetId="2">
        <row r="3">
          <cell r="H3" t="str">
            <v>AGUILAR PERALTA RICHAR JOSAFAD</v>
          </cell>
        </row>
        <row r="53">
          <cell r="D53">
            <v>0</v>
          </cell>
          <cell r="H53">
            <v>0</v>
          </cell>
          <cell r="J53">
            <v>0</v>
          </cell>
          <cell r="O53" t="str">
            <v xml:space="preserve"> </v>
          </cell>
          <cell r="P53" t="str">
            <v xml:space="preserve"> </v>
          </cell>
        </row>
        <row r="54">
          <cell r="D54">
            <v>0</v>
          </cell>
          <cell r="H54">
            <v>0</v>
          </cell>
          <cell r="J54">
            <v>0</v>
          </cell>
          <cell r="O54" t="str">
            <v xml:space="preserve"> </v>
          </cell>
          <cell r="P54" t="str">
            <v xml:space="preserve"> </v>
          </cell>
        </row>
        <row r="55">
          <cell r="D55">
            <v>0</v>
          </cell>
          <cell r="H55">
            <v>0</v>
          </cell>
          <cell r="J55">
            <v>0</v>
          </cell>
          <cell r="O55" t="str">
            <v xml:space="preserve"> </v>
          </cell>
          <cell r="P55" t="str">
            <v xml:space="preserve"> </v>
          </cell>
        </row>
        <row r="56">
          <cell r="D56">
            <v>0</v>
          </cell>
          <cell r="H56">
            <v>0</v>
          </cell>
          <cell r="J56">
            <v>0</v>
          </cell>
          <cell r="O56" t="str">
            <v xml:space="preserve"> </v>
          </cell>
          <cell r="P56" t="str">
            <v xml:space="preserve"> </v>
          </cell>
        </row>
        <row r="57">
          <cell r="D57">
            <v>0</v>
          </cell>
          <cell r="H57">
            <v>0</v>
          </cell>
          <cell r="J57">
            <v>0</v>
          </cell>
          <cell r="O57" t="str">
            <v xml:space="preserve"> </v>
          </cell>
          <cell r="P57" t="str">
            <v xml:space="preserve"> </v>
          </cell>
        </row>
        <row r="110">
          <cell r="H110">
            <v>0</v>
          </cell>
          <cell r="J110">
            <v>0</v>
          </cell>
          <cell r="O110" t="str">
            <v xml:space="preserve"> </v>
          </cell>
          <cell r="P110" t="str">
            <v xml:space="preserve"> </v>
          </cell>
        </row>
        <row r="111">
          <cell r="H111">
            <v>0</v>
          </cell>
          <cell r="J111">
            <v>0</v>
          </cell>
          <cell r="O111" t="str">
            <v xml:space="preserve"> </v>
          </cell>
          <cell r="P111" t="str">
            <v xml:space="preserve"> </v>
          </cell>
        </row>
        <row r="112">
          <cell r="H112">
            <v>0</v>
          </cell>
          <cell r="J112">
            <v>0</v>
          </cell>
          <cell r="O112">
            <v>0</v>
          </cell>
          <cell r="P112">
            <v>0</v>
          </cell>
        </row>
        <row r="162">
          <cell r="H162" t="str">
            <v xml:space="preserve">  </v>
          </cell>
          <cell r="J162">
            <v>114</v>
          </cell>
          <cell r="O162" t="str">
            <v xml:space="preserve"> </v>
          </cell>
          <cell r="P162" t="str">
            <v xml:space="preserve"> </v>
          </cell>
        </row>
        <row r="163">
          <cell r="H163" t="str">
            <v xml:space="preserve">  </v>
          </cell>
          <cell r="J163">
            <v>114</v>
          </cell>
          <cell r="O163" t="str">
            <v xml:space="preserve"> </v>
          </cell>
          <cell r="P163" t="str">
            <v xml:space="preserve"> </v>
          </cell>
        </row>
        <row r="164">
          <cell r="H164" t="str">
            <v xml:space="preserve">  </v>
          </cell>
          <cell r="J164">
            <v>114</v>
          </cell>
          <cell r="O164" t="str">
            <v xml:space="preserve"> </v>
          </cell>
          <cell r="P164" t="str">
            <v xml:space="preserve"> </v>
          </cell>
        </row>
        <row r="165">
          <cell r="H165" t="str">
            <v xml:space="preserve">  </v>
          </cell>
          <cell r="J165">
            <v>114</v>
          </cell>
          <cell r="O165" t="str">
            <v xml:space="preserve"> </v>
          </cell>
          <cell r="P165" t="str">
            <v xml:space="preserve"> </v>
          </cell>
        </row>
        <row r="166">
          <cell r="H166" t="str">
            <v xml:space="preserve">  </v>
          </cell>
          <cell r="J166">
            <v>114</v>
          </cell>
        </row>
        <row r="208">
          <cell r="H208">
            <v>0</v>
          </cell>
          <cell r="J208">
            <v>0</v>
          </cell>
          <cell r="O208" t="str">
            <v xml:space="preserve"> </v>
          </cell>
          <cell r="P208" t="str">
            <v xml:space="preserve"> </v>
          </cell>
        </row>
        <row r="209">
          <cell r="H209">
            <v>0</v>
          </cell>
          <cell r="J209">
            <v>0</v>
          </cell>
          <cell r="O209" t="str">
            <v xml:space="preserve"> </v>
          </cell>
          <cell r="P209" t="str">
            <v xml:space="preserve"> </v>
          </cell>
        </row>
        <row r="210">
          <cell r="H210">
            <v>0</v>
          </cell>
          <cell r="J210">
            <v>0</v>
          </cell>
          <cell r="O210">
            <v>0</v>
          </cell>
          <cell r="P210">
            <v>0</v>
          </cell>
        </row>
        <row r="211">
          <cell r="H211">
            <v>0</v>
          </cell>
          <cell r="J211">
            <v>0</v>
          </cell>
          <cell r="O211">
            <v>0</v>
          </cell>
          <cell r="P211">
            <v>0</v>
          </cell>
        </row>
        <row r="212">
          <cell r="H212">
            <v>0</v>
          </cell>
          <cell r="J212">
            <v>0</v>
          </cell>
          <cell r="O212">
            <v>0</v>
          </cell>
          <cell r="P212">
            <v>0</v>
          </cell>
        </row>
        <row r="213">
          <cell r="H213">
            <v>0</v>
          </cell>
          <cell r="J213">
            <v>0</v>
          </cell>
          <cell r="O213">
            <v>0</v>
          </cell>
          <cell r="P213">
            <v>0</v>
          </cell>
        </row>
        <row r="214">
          <cell r="H214">
            <v>0</v>
          </cell>
          <cell r="J214">
            <v>0</v>
          </cell>
          <cell r="O214">
            <v>0</v>
          </cell>
          <cell r="P214">
            <v>0</v>
          </cell>
        </row>
        <row r="215">
          <cell r="H215">
            <v>0</v>
          </cell>
          <cell r="J215">
            <v>0</v>
          </cell>
          <cell r="O215">
            <v>0</v>
          </cell>
          <cell r="P215">
            <v>0</v>
          </cell>
        </row>
        <row r="216">
          <cell r="H216">
            <v>0</v>
          </cell>
          <cell r="J216">
            <v>0</v>
          </cell>
          <cell r="O216">
            <v>0</v>
          </cell>
          <cell r="P216">
            <v>0</v>
          </cell>
        </row>
        <row r="217">
          <cell r="H217">
            <v>0</v>
          </cell>
          <cell r="J217">
            <v>0</v>
          </cell>
          <cell r="O217">
            <v>0</v>
          </cell>
          <cell r="P217">
            <v>0</v>
          </cell>
        </row>
        <row r="218">
          <cell r="H218">
            <v>0</v>
          </cell>
          <cell r="J218">
            <v>0</v>
          </cell>
          <cell r="O218">
            <v>0</v>
          </cell>
          <cell r="P218">
            <v>0</v>
          </cell>
        </row>
        <row r="219">
          <cell r="H219">
            <v>0</v>
          </cell>
          <cell r="J219">
            <v>0</v>
          </cell>
        </row>
        <row r="220">
          <cell r="H220">
            <v>0</v>
          </cell>
          <cell r="J220">
            <v>0</v>
          </cell>
        </row>
        <row r="264">
          <cell r="H264">
            <v>0</v>
          </cell>
          <cell r="J264">
            <v>0</v>
          </cell>
          <cell r="O264" t="str">
            <v xml:space="preserve"> </v>
          </cell>
          <cell r="P264" t="str">
            <v xml:space="preserve"> </v>
          </cell>
        </row>
        <row r="265">
          <cell r="H265">
            <v>0</v>
          </cell>
          <cell r="J265">
            <v>0</v>
          </cell>
          <cell r="O265" t="str">
            <v xml:space="preserve"> </v>
          </cell>
          <cell r="P265" t="str">
            <v xml:space="preserve"> </v>
          </cell>
        </row>
        <row r="266">
          <cell r="H266">
            <v>0</v>
          </cell>
          <cell r="J266">
            <v>0</v>
          </cell>
          <cell r="O266" t="str">
            <v xml:space="preserve"> </v>
          </cell>
          <cell r="P266" t="str">
            <v xml:space="preserve"> </v>
          </cell>
        </row>
        <row r="267">
          <cell r="H267">
            <v>0</v>
          </cell>
          <cell r="J267">
            <v>0</v>
          </cell>
          <cell r="O267" t="str">
            <v xml:space="preserve"> </v>
          </cell>
          <cell r="P267" t="str">
            <v xml:space="preserve"> </v>
          </cell>
        </row>
        <row r="268">
          <cell r="H268">
            <v>0</v>
          </cell>
          <cell r="J268">
            <v>0</v>
          </cell>
          <cell r="O268" t="str">
            <v xml:space="preserve"> </v>
          </cell>
          <cell r="P268" t="str">
            <v xml:space="preserve"> </v>
          </cell>
        </row>
        <row r="269">
          <cell r="H269">
            <v>0</v>
          </cell>
          <cell r="J269">
            <v>0</v>
          </cell>
          <cell r="O269" t="str">
            <v xml:space="preserve"> </v>
          </cell>
          <cell r="P269" t="str">
            <v xml:space="preserve"> </v>
          </cell>
        </row>
        <row r="270">
          <cell r="H270">
            <v>0</v>
          </cell>
          <cell r="J270">
            <v>0</v>
          </cell>
          <cell r="O270" t="str">
            <v xml:space="preserve"> </v>
          </cell>
          <cell r="P270" t="str">
            <v xml:space="preserve"> </v>
          </cell>
        </row>
        <row r="271">
          <cell r="H271">
            <v>0</v>
          </cell>
          <cell r="J271">
            <v>0</v>
          </cell>
          <cell r="O271" t="str">
            <v xml:space="preserve"> </v>
          </cell>
          <cell r="P271" t="str">
            <v xml:space="preserve"> </v>
          </cell>
        </row>
        <row r="272">
          <cell r="H272">
            <v>0</v>
          </cell>
          <cell r="J272">
            <v>0</v>
          </cell>
          <cell r="O272" t="str">
            <v xml:space="preserve"> </v>
          </cell>
          <cell r="P272" t="str">
            <v xml:space="preserve"> </v>
          </cell>
        </row>
        <row r="273">
          <cell r="H273">
            <v>0</v>
          </cell>
          <cell r="J273">
            <v>0</v>
          </cell>
          <cell r="O273" t="str">
            <v xml:space="preserve"> </v>
          </cell>
          <cell r="P273" t="str">
            <v xml:space="preserve"> </v>
          </cell>
        </row>
        <row r="274">
          <cell r="H274">
            <v>0</v>
          </cell>
          <cell r="J274">
            <v>0</v>
          </cell>
          <cell r="O274" t="str">
            <v xml:space="preserve"> </v>
          </cell>
          <cell r="P274" t="str">
            <v xml:space="preserve"> </v>
          </cell>
        </row>
        <row r="275">
          <cell r="H275">
            <v>0</v>
          </cell>
          <cell r="J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J276">
            <v>0</v>
          </cell>
          <cell r="O276" t="str">
            <v xml:space="preserve"> </v>
          </cell>
          <cell r="P276" t="str">
            <v xml:space="preserve"> </v>
          </cell>
        </row>
        <row r="312">
          <cell r="O312" t="str">
            <v xml:space="preserve"> </v>
          </cell>
        </row>
        <row r="314">
          <cell r="O314" t="str">
            <v xml:space="preserve"> </v>
          </cell>
        </row>
        <row r="315">
          <cell r="O315" t="str">
            <v xml:space="preserve"> </v>
          </cell>
        </row>
        <row r="316">
          <cell r="O316">
            <v>0</v>
          </cell>
        </row>
        <row r="317">
          <cell r="H317">
            <v>0</v>
          </cell>
          <cell r="J317">
            <v>0</v>
          </cell>
          <cell r="O317">
            <v>0</v>
          </cell>
          <cell r="P317">
            <v>0</v>
          </cell>
        </row>
        <row r="318">
          <cell r="H318">
            <v>0</v>
          </cell>
          <cell r="J318">
            <v>0</v>
          </cell>
          <cell r="O318">
            <v>0</v>
          </cell>
          <cell r="P318">
            <v>0</v>
          </cell>
        </row>
        <row r="319">
          <cell r="H319">
            <v>0</v>
          </cell>
          <cell r="J319">
            <v>0</v>
          </cell>
          <cell r="O319">
            <v>0</v>
          </cell>
          <cell r="P319">
            <v>0</v>
          </cell>
        </row>
        <row r="320">
          <cell r="H320">
            <v>0</v>
          </cell>
          <cell r="J320">
            <v>0</v>
          </cell>
          <cell r="O320">
            <v>0</v>
          </cell>
          <cell r="P320">
            <v>0</v>
          </cell>
        </row>
        <row r="321">
          <cell r="H321">
            <v>0</v>
          </cell>
          <cell r="J321">
            <v>0</v>
          </cell>
          <cell r="O321">
            <v>0</v>
          </cell>
          <cell r="P321">
            <v>0</v>
          </cell>
        </row>
        <row r="322">
          <cell r="H322">
            <v>0</v>
          </cell>
          <cell r="J322">
            <v>0</v>
          </cell>
          <cell r="O322">
            <v>0</v>
          </cell>
          <cell r="P322">
            <v>0</v>
          </cell>
        </row>
        <row r="323">
          <cell r="H323">
            <v>0</v>
          </cell>
          <cell r="J323">
            <v>0</v>
          </cell>
          <cell r="O323">
            <v>0</v>
          </cell>
          <cell r="P323">
            <v>0</v>
          </cell>
        </row>
        <row r="324">
          <cell r="H324">
            <v>0</v>
          </cell>
          <cell r="J324">
            <v>0</v>
          </cell>
          <cell r="O324">
            <v>0</v>
          </cell>
          <cell r="P324">
            <v>0</v>
          </cell>
        </row>
        <row r="325">
          <cell r="H325">
            <v>0</v>
          </cell>
          <cell r="J325">
            <v>0</v>
          </cell>
          <cell r="O325">
            <v>0</v>
          </cell>
          <cell r="P325">
            <v>0</v>
          </cell>
        </row>
        <row r="326">
          <cell r="H326">
            <v>0</v>
          </cell>
          <cell r="J326">
            <v>0</v>
          </cell>
          <cell r="O326">
            <v>0</v>
          </cell>
          <cell r="P326">
            <v>0</v>
          </cell>
        </row>
        <row r="327">
          <cell r="H327">
            <v>0</v>
          </cell>
          <cell r="J327">
            <v>0</v>
          </cell>
          <cell r="O327">
            <v>0</v>
          </cell>
          <cell r="P327">
            <v>0</v>
          </cell>
        </row>
        <row r="328">
          <cell r="H328">
            <v>0</v>
          </cell>
          <cell r="J328">
            <v>0</v>
          </cell>
          <cell r="O328">
            <v>0</v>
          </cell>
          <cell r="P328">
            <v>0</v>
          </cell>
        </row>
        <row r="329">
          <cell r="H329">
            <v>0</v>
          </cell>
          <cell r="O329">
            <v>0</v>
          </cell>
          <cell r="P329">
            <v>0</v>
          </cell>
        </row>
        <row r="330">
          <cell r="O330">
            <v>0</v>
          </cell>
          <cell r="P330">
            <v>0</v>
          </cell>
        </row>
        <row r="331">
          <cell r="O331">
            <v>0</v>
          </cell>
          <cell r="P331">
            <v>0</v>
          </cell>
        </row>
        <row r="376">
          <cell r="H376">
            <v>0</v>
          </cell>
          <cell r="J376">
            <v>114</v>
          </cell>
        </row>
        <row r="377">
          <cell r="H377" t="str">
            <v xml:space="preserve">  </v>
          </cell>
          <cell r="J377">
            <v>113</v>
          </cell>
        </row>
        <row r="378">
          <cell r="H378" t="str">
            <v xml:space="preserve">  </v>
          </cell>
          <cell r="J378">
            <v>113</v>
          </cell>
        </row>
        <row r="379">
          <cell r="H379" t="str">
            <v xml:space="preserve">  </v>
          </cell>
          <cell r="J379">
            <v>113</v>
          </cell>
        </row>
        <row r="380">
          <cell r="H380" t="str">
            <v xml:space="preserve">  </v>
          </cell>
          <cell r="J380">
            <v>113</v>
          </cell>
        </row>
        <row r="381">
          <cell r="H381" t="str">
            <v xml:space="preserve">  </v>
          </cell>
          <cell r="J381">
            <v>113</v>
          </cell>
        </row>
        <row r="382">
          <cell r="H382" t="str">
            <v xml:space="preserve">  </v>
          </cell>
          <cell r="J382">
            <v>113</v>
          </cell>
        </row>
        <row r="383">
          <cell r="H383" t="str">
            <v xml:space="preserve">  </v>
          </cell>
          <cell r="J383">
            <v>113</v>
          </cell>
        </row>
        <row r="384">
          <cell r="H384" t="str">
            <v xml:space="preserve">  </v>
          </cell>
          <cell r="J384">
            <v>113</v>
          </cell>
        </row>
        <row r="428">
          <cell r="H428">
            <v>0</v>
          </cell>
          <cell r="L428">
            <v>0</v>
          </cell>
          <cell r="O428">
            <v>0</v>
          </cell>
          <cell r="P428">
            <v>0</v>
          </cell>
        </row>
        <row r="429">
          <cell r="H429">
            <v>0</v>
          </cell>
          <cell r="L429">
            <v>0</v>
          </cell>
          <cell r="O429">
            <v>0</v>
          </cell>
          <cell r="P429" t="str">
            <v xml:space="preserve"> </v>
          </cell>
        </row>
        <row r="430">
          <cell r="H430">
            <v>0</v>
          </cell>
          <cell r="L430">
            <v>0</v>
          </cell>
          <cell r="O430">
            <v>0</v>
          </cell>
          <cell r="P430" t="str">
            <v xml:space="preserve"> </v>
          </cell>
        </row>
        <row r="431">
          <cell r="H431">
            <v>0</v>
          </cell>
          <cell r="L431">
            <v>0</v>
          </cell>
          <cell r="O431">
            <v>0</v>
          </cell>
          <cell r="P431" t="str">
            <v xml:space="preserve"> </v>
          </cell>
        </row>
        <row r="432">
          <cell r="H432">
            <v>0</v>
          </cell>
          <cell r="L432">
            <v>0</v>
          </cell>
          <cell r="O432">
            <v>0</v>
          </cell>
          <cell r="P432" t="str">
            <v xml:space="preserve"> </v>
          </cell>
        </row>
        <row r="433">
          <cell r="H433">
            <v>0</v>
          </cell>
          <cell r="L433">
            <v>0</v>
          </cell>
          <cell r="O433">
            <v>0</v>
          </cell>
          <cell r="P433" t="str">
            <v xml:space="preserve"> </v>
          </cell>
        </row>
        <row r="434">
          <cell r="H434">
            <v>0</v>
          </cell>
          <cell r="L434">
            <v>0</v>
          </cell>
          <cell r="O434">
            <v>0</v>
          </cell>
          <cell r="P434" t="str">
            <v xml:space="preserve"> </v>
          </cell>
        </row>
        <row r="435">
          <cell r="H435">
            <v>0</v>
          </cell>
          <cell r="L435">
            <v>0</v>
          </cell>
          <cell r="O435">
            <v>0</v>
          </cell>
          <cell r="P435" t="str">
            <v xml:space="preserve"> </v>
          </cell>
        </row>
        <row r="436">
          <cell r="H436">
            <v>0</v>
          </cell>
          <cell r="L436">
            <v>0</v>
          </cell>
          <cell r="O436">
            <v>0</v>
          </cell>
          <cell r="P436" t="str">
            <v xml:space="preserve"> </v>
          </cell>
        </row>
        <row r="437">
          <cell r="H437">
            <v>0</v>
          </cell>
          <cell r="L437">
            <v>0</v>
          </cell>
          <cell r="O437">
            <v>0</v>
          </cell>
          <cell r="P437" t="str">
            <v xml:space="preserve"> </v>
          </cell>
        </row>
        <row r="438">
          <cell r="H438">
            <v>0</v>
          </cell>
          <cell r="L438">
            <v>0</v>
          </cell>
          <cell r="O438">
            <v>0</v>
          </cell>
          <cell r="P438" t="str">
            <v xml:space="preserve"> </v>
          </cell>
        </row>
        <row r="439">
          <cell r="H439">
            <v>0</v>
          </cell>
          <cell r="O439">
            <v>0</v>
          </cell>
          <cell r="P439" t="str">
            <v xml:space="preserve"> </v>
          </cell>
        </row>
        <row r="440">
          <cell r="H440">
            <v>0</v>
          </cell>
          <cell r="O440">
            <v>0</v>
          </cell>
          <cell r="P440" t="str">
            <v xml:space="preserve"> </v>
          </cell>
        </row>
        <row r="441">
          <cell r="H441">
            <v>0</v>
          </cell>
          <cell r="O441">
            <v>0</v>
          </cell>
          <cell r="P441" t="str">
            <v xml:space="preserve"> 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ERO A"/>
      <sheetName val="PRIMERO B"/>
      <sheetName val="PRIMERO C"/>
      <sheetName val="TERCERO 1"/>
      <sheetName val="TERCERO 2"/>
      <sheetName val="QUINTO 1"/>
      <sheetName val="QUINTO 2"/>
      <sheetName val="CALF PARC 1 PAR"/>
      <sheetName val="CALF PARC 2 PAR"/>
      <sheetName val="CALF FINALES"/>
      <sheetName val="2A"/>
      <sheetName val="2B"/>
      <sheetName val="4A"/>
      <sheetName val="4B"/>
      <sheetName val="6A"/>
      <sheetName val="6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3">
          <cell r="B63" t="str">
            <v>% APROBACION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R63" t="str">
            <v>% APROBACION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CH63" t="str">
            <v>% APROBACION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X63" t="str">
            <v>% APROBACION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FM63" t="str">
            <v>% APROBACION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</row>
        <row r="64">
          <cell r="B64" t="str">
            <v xml:space="preserve"> APROVECHAMIENTO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R64" t="str">
            <v xml:space="preserve"> APROVECHAMIENTO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CH64" t="str">
            <v xml:space="preserve"> APROVECHAMIENTO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X64" t="str">
            <v xml:space="preserve"> APROVECHAMIENTO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FM64" t="str">
            <v xml:space="preserve"> APROVECHAMIENTO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</row>
        <row r="65">
          <cell r="B65" t="str">
            <v>% REPROBACION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R65" t="str">
            <v>% REPROBACION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CH65" t="str">
            <v>% REPROBACION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X65" t="str">
            <v>% REPROBACION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FM65" t="str">
            <v>% REPROBACION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siase2.edomex.gob.mx/ControEscolarMSYS/verPorAlumno.action?cvealu=1541140158" TargetMode="External"/><Relationship Id="rId1" Type="http://schemas.openxmlformats.org/officeDocument/2006/relationships/hyperlink" Target="http://siase2.edomex.gob.mx/ControEscolarMSYS/verPorAlumno.action?cvealu=1541140155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28" zoomScale="90" zoomScaleNormal="90" workbookViewId="0">
      <selection activeCell="C4" sqref="C4:AM4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67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56.25" customHeight="1">
      <c r="G1" s="165"/>
    </row>
    <row r="2" spans="1:39" ht="18" customHeight="1">
      <c r="G2" s="166" t="s">
        <v>9</v>
      </c>
      <c r="H2" s="339" t="s">
        <v>330</v>
      </c>
      <c r="I2" s="339"/>
      <c r="J2" s="339"/>
      <c r="K2" s="339"/>
      <c r="L2" s="340" t="s">
        <v>10</v>
      </c>
      <c r="M2" s="340"/>
      <c r="N2" s="125" t="s">
        <v>12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1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>
      <c r="C5" s="353">
        <v>1</v>
      </c>
      <c r="D5" s="187" t="s">
        <v>2</v>
      </c>
      <c r="E5" s="187" t="s">
        <v>329</v>
      </c>
      <c r="F5" s="187">
        <v>16</v>
      </c>
      <c r="G5" s="365" t="s">
        <v>334</v>
      </c>
      <c r="H5" s="366"/>
      <c r="I5" s="366"/>
      <c r="J5" s="366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8"/>
    </row>
    <row r="6" spans="1:39" s="4" customFormat="1">
      <c r="A6" s="123"/>
      <c r="B6" s="123"/>
      <c r="C6" s="355">
        <v>2</v>
      </c>
      <c r="D6" s="348" t="s">
        <v>329</v>
      </c>
      <c r="E6" s="348" t="s">
        <v>3</v>
      </c>
      <c r="F6" s="348">
        <v>15</v>
      </c>
      <c r="G6" s="349" t="s">
        <v>335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55">
        <v>3</v>
      </c>
      <c r="D7" s="185" t="s">
        <v>2</v>
      </c>
      <c r="E7" s="185" t="s">
        <v>329</v>
      </c>
      <c r="F7" s="185">
        <v>15</v>
      </c>
      <c r="G7" s="347" t="s">
        <v>336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55">
        <v>4</v>
      </c>
      <c r="D8" s="348" t="s">
        <v>329</v>
      </c>
      <c r="E8" s="348" t="s">
        <v>3</v>
      </c>
      <c r="F8" s="348">
        <v>15</v>
      </c>
      <c r="G8" s="349" t="s">
        <v>337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55">
        <v>5</v>
      </c>
      <c r="D9" s="185" t="s">
        <v>329</v>
      </c>
      <c r="E9" s="185" t="s">
        <v>3</v>
      </c>
      <c r="F9" s="185">
        <v>18</v>
      </c>
      <c r="G9" s="347" t="s">
        <v>338</v>
      </c>
      <c r="H9" s="120"/>
      <c r="I9" s="120"/>
      <c r="J9" s="1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356"/>
    </row>
    <row r="10" spans="1:39">
      <c r="C10" s="355">
        <v>6</v>
      </c>
      <c r="D10" s="348" t="s">
        <v>329</v>
      </c>
      <c r="E10" s="348" t="s">
        <v>3</v>
      </c>
      <c r="F10" s="348">
        <v>16</v>
      </c>
      <c r="G10" s="349" t="s">
        <v>339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55">
        <v>7</v>
      </c>
      <c r="D11" s="185" t="s">
        <v>2</v>
      </c>
      <c r="E11" s="185" t="s">
        <v>329</v>
      </c>
      <c r="F11" s="185">
        <v>15</v>
      </c>
      <c r="G11" s="347" t="s">
        <v>340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55">
        <v>8</v>
      </c>
      <c r="D12" s="348" t="s">
        <v>329</v>
      </c>
      <c r="E12" s="348" t="s">
        <v>3</v>
      </c>
      <c r="F12" s="348">
        <v>15</v>
      </c>
      <c r="G12" s="349" t="s">
        <v>341</v>
      </c>
      <c r="H12" s="120"/>
      <c r="I12" s="120"/>
      <c r="J12" s="11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54"/>
    </row>
    <row r="13" spans="1:39">
      <c r="C13" s="355">
        <v>9</v>
      </c>
      <c r="D13" s="185" t="s">
        <v>2</v>
      </c>
      <c r="E13" s="185" t="s">
        <v>329</v>
      </c>
      <c r="F13" s="185">
        <v>15</v>
      </c>
      <c r="G13" s="347" t="s">
        <v>342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C14" s="355">
        <v>10</v>
      </c>
      <c r="D14" s="348" t="s">
        <v>2</v>
      </c>
      <c r="E14" s="348" t="s">
        <v>329</v>
      </c>
      <c r="F14" s="348">
        <v>16</v>
      </c>
      <c r="G14" s="349" t="s">
        <v>343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C15" s="355">
        <v>11</v>
      </c>
      <c r="D15" s="185" t="s">
        <v>2</v>
      </c>
      <c r="E15" s="185" t="s">
        <v>329</v>
      </c>
      <c r="F15" s="185">
        <v>16</v>
      </c>
      <c r="G15" s="347" t="s">
        <v>344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A16" s="4"/>
      <c r="B16" s="4"/>
      <c r="C16" s="355">
        <v>12</v>
      </c>
      <c r="D16" s="348" t="s">
        <v>329</v>
      </c>
      <c r="E16" s="348" t="s">
        <v>3</v>
      </c>
      <c r="F16" s="348">
        <v>15</v>
      </c>
      <c r="G16" s="349" t="s">
        <v>345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55">
        <v>13</v>
      </c>
      <c r="D17" s="185" t="s">
        <v>2</v>
      </c>
      <c r="E17" s="185" t="s">
        <v>329</v>
      </c>
      <c r="F17" s="185">
        <v>21</v>
      </c>
      <c r="G17" s="347" t="s">
        <v>346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55">
        <v>14</v>
      </c>
      <c r="D18" s="348" t="s">
        <v>2</v>
      </c>
      <c r="E18" s="348" t="s">
        <v>329</v>
      </c>
      <c r="F18" s="348">
        <v>17</v>
      </c>
      <c r="G18" s="349" t="s">
        <v>135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55">
        <v>15</v>
      </c>
      <c r="D19" s="185" t="s">
        <v>329</v>
      </c>
      <c r="E19" s="185" t="s">
        <v>3</v>
      </c>
      <c r="F19" s="185">
        <v>15</v>
      </c>
      <c r="G19" s="347" t="s">
        <v>347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55">
        <v>16</v>
      </c>
      <c r="D20" s="348" t="s">
        <v>2</v>
      </c>
      <c r="E20" s="348" t="s">
        <v>329</v>
      </c>
      <c r="F20" s="348">
        <v>15</v>
      </c>
      <c r="G20" s="349" t="s">
        <v>348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55">
        <v>17</v>
      </c>
      <c r="D21" s="185" t="s">
        <v>329</v>
      </c>
      <c r="E21" s="185" t="s">
        <v>3</v>
      </c>
      <c r="F21" s="185">
        <v>16</v>
      </c>
      <c r="G21" s="347" t="s">
        <v>349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55">
        <v>18</v>
      </c>
      <c r="D22" s="348" t="s">
        <v>2</v>
      </c>
      <c r="E22" s="348" t="s">
        <v>329</v>
      </c>
      <c r="F22" s="348">
        <v>16</v>
      </c>
      <c r="G22" s="349" t="s">
        <v>350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55">
        <v>19</v>
      </c>
      <c r="D23" s="185" t="s">
        <v>329</v>
      </c>
      <c r="E23" s="185" t="s">
        <v>3</v>
      </c>
      <c r="F23" s="185">
        <v>15</v>
      </c>
      <c r="G23" s="347" t="s">
        <v>351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55">
        <v>20</v>
      </c>
      <c r="D24" s="348" t="s">
        <v>2</v>
      </c>
      <c r="E24" s="348" t="s">
        <v>329</v>
      </c>
      <c r="F24" s="348">
        <v>15</v>
      </c>
      <c r="G24" s="349" t="s">
        <v>352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55">
        <v>21</v>
      </c>
      <c r="D25" s="185" t="s">
        <v>2</v>
      </c>
      <c r="E25" s="185" t="s">
        <v>329</v>
      </c>
      <c r="F25" s="185">
        <v>16</v>
      </c>
      <c r="G25" s="347" t="s">
        <v>353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55">
        <v>22</v>
      </c>
      <c r="D26" s="348" t="s">
        <v>329</v>
      </c>
      <c r="E26" s="348" t="s">
        <v>3</v>
      </c>
      <c r="F26" s="348">
        <v>15</v>
      </c>
      <c r="G26" s="349" t="s">
        <v>354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55">
        <v>23</v>
      </c>
      <c r="D27" s="185" t="s">
        <v>329</v>
      </c>
      <c r="E27" s="185" t="s">
        <v>3</v>
      </c>
      <c r="F27" s="185">
        <v>15</v>
      </c>
      <c r="G27" s="347" t="s">
        <v>355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55">
        <v>24</v>
      </c>
      <c r="D28" s="185" t="s">
        <v>2</v>
      </c>
      <c r="E28" s="185" t="s">
        <v>329</v>
      </c>
      <c r="F28" s="185">
        <v>15</v>
      </c>
      <c r="G28" s="347" t="s">
        <v>356</v>
      </c>
      <c r="H28" s="120"/>
      <c r="I28" s="120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55">
        <v>25</v>
      </c>
      <c r="D29" s="185" t="s">
        <v>2</v>
      </c>
      <c r="E29" s="185" t="s">
        <v>329</v>
      </c>
      <c r="F29" s="185">
        <v>16</v>
      </c>
      <c r="G29" s="347" t="s">
        <v>357</v>
      </c>
      <c r="H29" s="121"/>
      <c r="I29" s="121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55">
        <v>26</v>
      </c>
      <c r="D30" s="185" t="s">
        <v>329</v>
      </c>
      <c r="E30" s="185" t="s">
        <v>3</v>
      </c>
      <c r="F30" s="185">
        <v>15</v>
      </c>
      <c r="G30" s="347" t="s">
        <v>358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55">
        <v>27</v>
      </c>
      <c r="D31" s="185" t="s">
        <v>329</v>
      </c>
      <c r="E31" s="185" t="s">
        <v>3</v>
      </c>
      <c r="F31" s="185">
        <v>16</v>
      </c>
      <c r="G31" s="347" t="s">
        <v>359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55">
        <v>28</v>
      </c>
      <c r="D32" s="348" t="s">
        <v>2</v>
      </c>
      <c r="E32" s="348" t="s">
        <v>329</v>
      </c>
      <c r="F32" s="348">
        <v>15</v>
      </c>
      <c r="G32" s="349" t="s">
        <v>360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55">
        <v>29</v>
      </c>
      <c r="D33" s="185" t="s">
        <v>2</v>
      </c>
      <c r="E33" s="185" t="s">
        <v>329</v>
      </c>
      <c r="F33" s="185">
        <v>15</v>
      </c>
      <c r="G33" s="347" t="s">
        <v>361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55">
        <v>30</v>
      </c>
      <c r="D34" s="348" t="s">
        <v>2</v>
      </c>
      <c r="E34" s="348" t="s">
        <v>329</v>
      </c>
      <c r="F34" s="348">
        <v>16</v>
      </c>
      <c r="G34" s="349" t="s">
        <v>362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55">
        <v>31</v>
      </c>
      <c r="D35" s="185" t="s">
        <v>329</v>
      </c>
      <c r="E35" s="185" t="s">
        <v>3</v>
      </c>
      <c r="F35" s="185">
        <v>16</v>
      </c>
      <c r="G35" s="347" t="s">
        <v>363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55">
        <v>32</v>
      </c>
      <c r="D36" s="348" t="s">
        <v>329</v>
      </c>
      <c r="E36" s="348" t="s">
        <v>3</v>
      </c>
      <c r="F36" s="348">
        <v>15</v>
      </c>
      <c r="G36" s="349" t="s">
        <v>364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55">
        <v>33</v>
      </c>
      <c r="D37" s="185" t="s">
        <v>2</v>
      </c>
      <c r="E37" s="185" t="s">
        <v>329</v>
      </c>
      <c r="F37" s="185">
        <v>15</v>
      </c>
      <c r="G37" s="347" t="s">
        <v>365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55">
        <v>34</v>
      </c>
      <c r="D38" s="348" t="s">
        <v>2</v>
      </c>
      <c r="E38" s="348" t="s">
        <v>329</v>
      </c>
      <c r="F38" s="348">
        <v>16</v>
      </c>
      <c r="G38" s="349" t="s">
        <v>366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>
      <c r="C39" s="355">
        <v>35</v>
      </c>
      <c r="D39" s="185" t="s">
        <v>2</v>
      </c>
      <c r="E39" s="185" t="s">
        <v>329</v>
      </c>
      <c r="F39" s="185">
        <v>16</v>
      </c>
      <c r="G39" s="347" t="s">
        <v>367</v>
      </c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>
      <c r="C40" s="355">
        <v>36</v>
      </c>
      <c r="D40" s="348" t="s">
        <v>329</v>
      </c>
      <c r="E40" s="348" t="s">
        <v>3</v>
      </c>
      <c r="F40" s="348">
        <v>15</v>
      </c>
      <c r="G40" s="349" t="s">
        <v>368</v>
      </c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>
      <c r="C41" s="355">
        <v>37</v>
      </c>
      <c r="D41" s="185" t="s">
        <v>329</v>
      </c>
      <c r="E41" s="185" t="s">
        <v>3</v>
      </c>
      <c r="F41" s="185">
        <v>16</v>
      </c>
      <c r="G41" s="347" t="s">
        <v>369</v>
      </c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>
      <c r="C42" s="355">
        <v>38</v>
      </c>
      <c r="D42" s="348" t="s">
        <v>2</v>
      </c>
      <c r="E42" s="348" t="s">
        <v>329</v>
      </c>
      <c r="F42" s="348">
        <v>15</v>
      </c>
      <c r="G42" s="349" t="s">
        <v>370</v>
      </c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>
      <c r="C43" s="355">
        <v>39</v>
      </c>
      <c r="D43" s="185" t="s">
        <v>2</v>
      </c>
      <c r="E43" s="185" t="s">
        <v>329</v>
      </c>
      <c r="F43" s="185">
        <v>15</v>
      </c>
      <c r="G43" s="347" t="s">
        <v>371</v>
      </c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>
      <c r="C44" s="355">
        <v>40</v>
      </c>
      <c r="D44" s="348" t="s">
        <v>2</v>
      </c>
      <c r="E44" s="348" t="s">
        <v>329</v>
      </c>
      <c r="F44" s="348">
        <v>15</v>
      </c>
      <c r="G44" s="349" t="s">
        <v>372</v>
      </c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>
      <c r="C45" s="355">
        <v>41</v>
      </c>
      <c r="D45" s="185" t="s">
        <v>2</v>
      </c>
      <c r="E45" s="185" t="s">
        <v>329</v>
      </c>
      <c r="F45" s="185">
        <v>15</v>
      </c>
      <c r="G45" s="347" t="s">
        <v>373</v>
      </c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>
      <c r="C46" s="355">
        <v>42</v>
      </c>
      <c r="D46" s="348" t="s">
        <v>329</v>
      </c>
      <c r="E46" s="348" t="s">
        <v>3</v>
      </c>
      <c r="F46" s="348">
        <v>15</v>
      </c>
      <c r="G46" s="349" t="s">
        <v>374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>
      <c r="C47" s="355">
        <v>43</v>
      </c>
      <c r="D47" s="185" t="s">
        <v>329</v>
      </c>
      <c r="E47" s="185" t="s">
        <v>3</v>
      </c>
      <c r="F47" s="185">
        <v>15</v>
      </c>
      <c r="G47" s="347" t="s">
        <v>375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>
      <c r="C48" s="355">
        <v>44</v>
      </c>
      <c r="D48" s="348" t="s">
        <v>329</v>
      </c>
      <c r="E48" s="348" t="s">
        <v>3</v>
      </c>
      <c r="F48" s="348">
        <v>17</v>
      </c>
      <c r="G48" s="349" t="s">
        <v>376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>
      <c r="C49" s="355">
        <v>45</v>
      </c>
      <c r="D49" s="185" t="s">
        <v>329</v>
      </c>
      <c r="E49" s="185" t="s">
        <v>3</v>
      </c>
      <c r="F49" s="185">
        <v>16</v>
      </c>
      <c r="G49" s="347" t="s">
        <v>377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ht="15.75">
      <c r="C50" s="355">
        <v>46</v>
      </c>
      <c r="D50" s="187"/>
      <c r="E50" s="187"/>
      <c r="F50" s="174"/>
      <c r="G50" s="176"/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5.75">
      <c r="C51" s="355">
        <v>47</v>
      </c>
      <c r="D51" s="187"/>
      <c r="E51" s="187"/>
      <c r="F51" s="174"/>
      <c r="G51" s="176"/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6.5" customHeight="1">
      <c r="C52" s="355">
        <v>48</v>
      </c>
      <c r="D52" s="187"/>
      <c r="E52" s="187"/>
      <c r="F52" s="174"/>
      <c r="G52" s="176"/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6.5" customHeight="1">
      <c r="C53" s="355">
        <v>49</v>
      </c>
      <c r="D53" s="187"/>
      <c r="E53" s="187"/>
      <c r="F53" s="174"/>
      <c r="G53" s="176"/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6.5" customHeight="1">
      <c r="C54" s="355">
        <v>50</v>
      </c>
      <c r="D54" s="187"/>
      <c r="E54" s="187"/>
      <c r="F54" s="174"/>
      <c r="G54" s="176"/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55">
        <v>51</v>
      </c>
      <c r="D55" s="190" t="str">
        <f>'[1]DATOS GENERALES SIAEMS'!O53</f>
        <v xml:space="preserve"> </v>
      </c>
      <c r="E55" s="190" t="str">
        <f>'[1]DATOS GENERALES SIAEMS'!P53</f>
        <v xml:space="preserve"> </v>
      </c>
      <c r="F55" s="191">
        <f>'[1]DATOS GENERALES SIAEMS'!J53</f>
        <v>0</v>
      </c>
      <c r="G55" s="192">
        <f>'[1]DATOS GENERALES SIAEMS'!H53</f>
        <v>0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55">
        <v>52</v>
      </c>
      <c r="D56" s="190" t="str">
        <f>'[1]DATOS GENERALES SIAEMS'!O54</f>
        <v xml:space="preserve"> </v>
      </c>
      <c r="E56" s="190" t="str">
        <f>'[1]DATOS GENERALES SIAEMS'!P54</f>
        <v xml:space="preserve"> </v>
      </c>
      <c r="F56" s="191">
        <f>'[1]DATOS GENERALES SIAEMS'!J54</f>
        <v>0</v>
      </c>
      <c r="G56" s="192">
        <f>'[1]DATOS GENERALES SIAEMS'!H54</f>
        <v>0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6.5" customHeight="1">
      <c r="C57" s="355">
        <v>53</v>
      </c>
      <c r="D57" s="190" t="str">
        <f>'[1]DATOS GENERALES SIAEMS'!O55</f>
        <v xml:space="preserve"> </v>
      </c>
      <c r="E57" s="190" t="str">
        <f>'[1]DATOS GENERALES SIAEMS'!P55</f>
        <v xml:space="preserve"> </v>
      </c>
      <c r="F57" s="191">
        <f>'[1]DATOS GENERALES SIAEMS'!J55</f>
        <v>0</v>
      </c>
      <c r="G57" s="192">
        <f>'[1]DATOS GENERALES SIAEMS'!H55</f>
        <v>0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6.5" customHeight="1">
      <c r="C58" s="355">
        <v>54</v>
      </c>
      <c r="D58" s="190" t="str">
        <f>'[1]DATOS GENERALES SIAEMS'!O56</f>
        <v xml:space="preserve"> </v>
      </c>
      <c r="E58" s="190" t="str">
        <f>'[1]DATOS GENERALES SIAEMS'!P56</f>
        <v xml:space="preserve"> </v>
      </c>
      <c r="F58" s="191">
        <f>'[1]DATOS GENERALES SIAEMS'!J56</f>
        <v>0</v>
      </c>
      <c r="G58" s="192">
        <f>'[1]DATOS GENERALES SIAEMS'!H56</f>
        <v>0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customHeight="1" thickBot="1">
      <c r="C59" s="357">
        <v>55</v>
      </c>
      <c r="D59" s="358" t="str">
        <f>'[1]DATOS GENERALES SIAEMS'!O57</f>
        <v xml:space="preserve"> </v>
      </c>
      <c r="E59" s="358" t="str">
        <f>'[1]DATOS GENERALES SIAEMS'!P57</f>
        <v xml:space="preserve"> </v>
      </c>
      <c r="F59" s="359">
        <f>'[1]DATOS GENERALES SIAEMS'!J57</f>
        <v>0</v>
      </c>
      <c r="G59" s="360">
        <f>'[1]DATOS GENERALES SIAEMS'!H57</f>
        <v>0</v>
      </c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24</v>
      </c>
      <c r="E60" s="117">
        <f>COUNTIFS(E5:E59,"M")</f>
        <v>21</v>
      </c>
      <c r="F60" s="117">
        <f>SUM(D60:E60)</f>
        <v>45</v>
      </c>
      <c r="G60" s="168"/>
      <c r="L60" s="123" t="s">
        <v>11</v>
      </c>
    </row>
    <row r="61" spans="3:39" ht="8.25" customHeight="1">
      <c r="C61" s="9"/>
      <c r="G61" s="169"/>
    </row>
    <row r="62" spans="3:39">
      <c r="C62" s="7"/>
      <c r="G62" s="170" t="s">
        <v>6</v>
      </c>
      <c r="K62" s="11"/>
      <c r="O62" s="123" t="s">
        <v>15</v>
      </c>
      <c r="AF62" s="123" t="s">
        <v>7</v>
      </c>
    </row>
    <row r="63" spans="3:39" ht="14.25" customHeight="1">
      <c r="C63" s="9"/>
      <c r="G63" s="171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72"/>
      <c r="K64" s="12"/>
      <c r="L64" s="12"/>
      <c r="M64" s="12"/>
      <c r="N64" s="342" t="s">
        <v>17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70"/>
      <c r="K65" s="12"/>
      <c r="L65" s="12"/>
      <c r="M65" s="12"/>
      <c r="P65" s="12"/>
      <c r="Q65" s="12"/>
      <c r="R65" s="12"/>
      <c r="S65" s="12"/>
    </row>
  </sheetData>
  <mergeCells count="6">
    <mergeCell ref="H2:K2"/>
    <mergeCell ref="L2:M2"/>
    <mergeCell ref="O2:P2"/>
    <mergeCell ref="AC63:AL63"/>
    <mergeCell ref="AC64:AL64"/>
    <mergeCell ref="N64:W64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H78"/>
  <sheetViews>
    <sheetView workbookViewId="0">
      <selection activeCell="H10" sqref="H10"/>
    </sheetView>
  </sheetViews>
  <sheetFormatPr baseColWidth="10" defaultRowHeight="15"/>
  <cols>
    <col min="1" max="1" width="3" style="181" customWidth="1"/>
    <col min="2" max="2" width="22.5703125" style="181" customWidth="1"/>
    <col min="3" max="3" width="3.42578125" style="58" customWidth="1"/>
    <col min="4" max="4" width="4.85546875" style="58" customWidth="1"/>
    <col min="5" max="5" width="3.5703125" style="58" customWidth="1"/>
    <col min="6" max="6" width="4.7109375" style="58" customWidth="1"/>
    <col min="7" max="7" width="3.140625" style="58" customWidth="1"/>
    <col min="8" max="8" width="4.5703125" style="58" customWidth="1"/>
    <col min="9" max="9" width="3.42578125" style="58" customWidth="1"/>
    <col min="10" max="10" width="4.5703125" style="58" customWidth="1"/>
    <col min="11" max="11" width="3.28515625" style="58" customWidth="1"/>
    <col min="12" max="12" width="4.5703125" style="58" customWidth="1"/>
    <col min="13" max="13" width="3.28515625" style="58" customWidth="1"/>
    <col min="14" max="14" width="5" style="78" customWidth="1"/>
    <col min="15" max="15" width="3.42578125" style="58" customWidth="1"/>
    <col min="16" max="16" width="5" style="58" customWidth="1"/>
    <col min="17" max="17" width="3.28515625" style="58" customWidth="1"/>
    <col min="18" max="18" width="4.5703125" style="58" customWidth="1"/>
    <col min="19" max="19" width="4.28515625" style="58" customWidth="1"/>
    <col min="20" max="20" width="5.42578125" style="58" customWidth="1"/>
    <col min="21" max="21" width="3.42578125" style="58" customWidth="1"/>
    <col min="22" max="22" width="5" style="58" customWidth="1"/>
    <col min="23" max="23" width="3.5703125" style="58" customWidth="1"/>
    <col min="24" max="24" width="5.42578125" style="58" customWidth="1"/>
    <col min="25" max="25" width="3.85546875" style="58" customWidth="1"/>
    <col min="26" max="26" width="4.85546875" style="58" customWidth="1"/>
    <col min="27" max="38" width="6.7109375" style="58" hidden="1" customWidth="1"/>
    <col min="39" max="39" width="3.85546875" style="58" customWidth="1"/>
    <col min="40" max="40" width="7.85546875" style="181" customWidth="1"/>
    <col min="41" max="41" width="0.28515625" style="33" customWidth="1"/>
    <col min="42" max="42" width="0.42578125" style="33" customWidth="1"/>
    <col min="43" max="43" width="3" style="181" customWidth="1"/>
    <col min="44" max="44" width="24.85546875" style="181" customWidth="1"/>
    <col min="45" max="45" width="3.42578125" style="58" customWidth="1"/>
    <col min="46" max="46" width="4.85546875" style="78" customWidth="1"/>
    <col min="47" max="47" width="3.5703125" style="78" customWidth="1"/>
    <col min="48" max="48" width="4.85546875" style="78" customWidth="1"/>
    <col min="49" max="49" width="3.140625" style="78" customWidth="1"/>
    <col min="50" max="50" width="4.7109375" style="78" customWidth="1"/>
    <col min="51" max="51" width="3.42578125" style="78" customWidth="1"/>
    <col min="52" max="52" width="4.5703125" style="78" customWidth="1"/>
    <col min="53" max="53" width="3.28515625" style="78" customWidth="1"/>
    <col min="54" max="54" width="5.140625" style="78" customWidth="1"/>
    <col min="55" max="55" width="3.28515625" style="78" customWidth="1"/>
    <col min="56" max="56" width="5" style="78" customWidth="1"/>
    <col min="57" max="57" width="3.42578125" style="78" customWidth="1"/>
    <col min="58" max="58" width="5" style="78" customWidth="1"/>
    <col min="59" max="59" width="3.28515625" style="78" customWidth="1"/>
    <col min="60" max="60" width="4.5703125" style="78" customWidth="1"/>
    <col min="61" max="61" width="4.28515625" style="78" customWidth="1"/>
    <col min="62" max="62" width="5.42578125" style="78" customWidth="1"/>
    <col min="63" max="63" width="3.42578125" style="78" customWidth="1"/>
    <col min="64" max="64" width="5" style="78" customWidth="1"/>
    <col min="65" max="65" width="3.5703125" style="78" customWidth="1"/>
    <col min="66" max="66" width="4.85546875" style="78" customWidth="1"/>
    <col min="67" max="67" width="3.85546875" style="78" customWidth="1"/>
    <col min="68" max="68" width="4.28515625" style="78" customWidth="1"/>
    <col min="69" max="80" width="6.7109375" style="78" hidden="1" customWidth="1"/>
    <col min="81" max="81" width="3" style="78" customWidth="1"/>
    <col min="82" max="82" width="6.140625" style="18" customWidth="1"/>
    <col min="83" max="83" width="0.85546875" style="181" customWidth="1"/>
    <col min="84" max="84" width="0.42578125" style="33" customWidth="1"/>
    <col min="85" max="85" width="3" style="181" customWidth="1"/>
    <col min="86" max="86" width="24.85546875" style="181" customWidth="1"/>
    <col min="87" max="87" width="3.42578125" style="58" customWidth="1"/>
    <col min="88" max="88" width="4.85546875" style="78" customWidth="1"/>
    <col min="89" max="89" width="3.5703125" style="78" customWidth="1"/>
    <col min="90" max="90" width="4.85546875" style="78" customWidth="1"/>
    <col min="91" max="91" width="3.140625" style="78" customWidth="1"/>
    <col min="92" max="92" width="4.7109375" style="78" customWidth="1"/>
    <col min="93" max="93" width="3.42578125" style="78" customWidth="1"/>
    <col min="94" max="94" width="4.5703125" style="78" customWidth="1"/>
    <col min="95" max="95" width="3.28515625" style="78" customWidth="1"/>
    <col min="96" max="96" width="5.140625" style="78" customWidth="1"/>
    <col min="97" max="97" width="3.28515625" style="78" customWidth="1"/>
    <col min="98" max="98" width="5" style="78" customWidth="1"/>
    <col min="99" max="99" width="3.42578125" style="78" customWidth="1"/>
    <col min="100" max="100" width="5" style="78" customWidth="1"/>
    <col min="101" max="101" width="3.28515625" style="78" customWidth="1"/>
    <col min="102" max="102" width="4.5703125" style="78" customWidth="1"/>
    <col min="103" max="103" width="4.28515625" style="78" customWidth="1"/>
    <col min="104" max="104" width="5.42578125" style="78" customWidth="1"/>
    <col min="105" max="105" width="3.42578125" style="78" customWidth="1"/>
    <col min="106" max="106" width="5" style="78" customWidth="1"/>
    <col min="107" max="107" width="3.5703125" style="78" customWidth="1"/>
    <col min="108" max="108" width="4.85546875" style="78" customWidth="1"/>
    <col min="109" max="109" width="3.85546875" style="78" customWidth="1"/>
    <col min="110" max="110" width="4.28515625" style="78" customWidth="1"/>
    <col min="111" max="122" width="6.7109375" style="78" hidden="1" customWidth="1"/>
    <col min="123" max="123" width="3" style="78" customWidth="1"/>
    <col min="124" max="124" width="6.140625" style="18" customWidth="1"/>
    <col min="125" max="125" width="1.28515625" style="181" customWidth="1"/>
    <col min="126" max="126" width="3" style="181" customWidth="1"/>
    <col min="127" max="127" width="24.5703125" style="181" customWidth="1"/>
    <col min="128" max="128" width="3.42578125" style="58" customWidth="1"/>
    <col min="129" max="129" width="4.85546875" style="58" customWidth="1"/>
    <col min="130" max="130" width="3.5703125" style="78" customWidth="1"/>
    <col min="131" max="131" width="4.5703125" style="78" customWidth="1"/>
    <col min="132" max="132" width="3.140625" style="58" customWidth="1"/>
    <col min="133" max="133" width="4.5703125" style="58" customWidth="1"/>
    <col min="134" max="134" width="3.42578125" style="58" customWidth="1"/>
    <col min="135" max="135" width="4.5703125" style="58" customWidth="1"/>
    <col min="136" max="136" width="3.28515625" style="58" customWidth="1"/>
    <col min="137" max="137" width="4.7109375" style="58" customWidth="1"/>
    <col min="138" max="138" width="3.140625" style="58" customWidth="1"/>
    <col min="139" max="139" width="5" style="58" customWidth="1"/>
    <col min="140" max="140" width="3.42578125" style="58" customWidth="1"/>
    <col min="141" max="141" width="5" style="58" customWidth="1"/>
    <col min="142" max="142" width="3.28515625" style="58" customWidth="1"/>
    <col min="143" max="143" width="4.5703125" style="58" customWidth="1"/>
    <col min="144" max="144" width="4.28515625" style="58" customWidth="1"/>
    <col min="145" max="145" width="5.42578125" style="58" customWidth="1"/>
    <col min="146" max="146" width="3.42578125" style="58" customWidth="1"/>
    <col min="147" max="147" width="4.85546875" style="58" customWidth="1"/>
    <col min="148" max="148" width="3.5703125" style="58" customWidth="1"/>
    <col min="149" max="149" width="4.5703125" style="58" customWidth="1"/>
    <col min="150" max="150" width="3.85546875" style="58" customWidth="1"/>
    <col min="151" max="151" width="5" style="58" customWidth="1"/>
    <col min="152" max="163" width="6.7109375" style="58" hidden="1" customWidth="1"/>
    <col min="164" max="164" width="3.5703125" style="58" customWidth="1"/>
    <col min="165" max="165" width="7" style="181" customWidth="1"/>
    <col min="166" max="166" width="0.7109375" style="33" customWidth="1"/>
    <col min="167" max="167" width="0.28515625" style="33" customWidth="1"/>
    <col min="168" max="168" width="3" style="181" customWidth="1"/>
    <col min="169" max="169" width="24.42578125" style="181" customWidth="1"/>
    <col min="170" max="170" width="2.85546875" style="58" customWidth="1"/>
    <col min="171" max="171" width="5" style="58" customWidth="1"/>
    <col min="172" max="172" width="3" style="58" customWidth="1"/>
    <col min="173" max="173" width="5.42578125" style="58" customWidth="1"/>
    <col min="174" max="174" width="3.28515625" style="58" customWidth="1"/>
    <col min="175" max="175" width="4.85546875" style="58" customWidth="1"/>
    <col min="176" max="176" width="3.42578125" style="58" customWidth="1"/>
    <col min="177" max="177" width="4.5703125" style="58" customWidth="1"/>
    <col min="178" max="178" width="3.28515625" style="58" customWidth="1"/>
    <col min="179" max="179" width="5" style="58" customWidth="1"/>
    <col min="180" max="180" width="3.28515625" style="58" customWidth="1"/>
    <col min="181" max="181" width="5" style="58" customWidth="1"/>
    <col min="182" max="182" width="3.42578125" style="58" customWidth="1"/>
    <col min="183" max="183" width="5" style="58" customWidth="1"/>
    <col min="184" max="184" width="3.28515625" style="58" customWidth="1"/>
    <col min="185" max="185" width="4.5703125" style="58" customWidth="1"/>
    <col min="186" max="186" width="4.28515625" style="58" customWidth="1"/>
    <col min="187" max="187" width="5.42578125" style="58" customWidth="1"/>
    <col min="188" max="188" width="3.42578125" style="58" customWidth="1"/>
    <col min="189" max="189" width="4.85546875" style="58" customWidth="1"/>
    <col min="190" max="190" width="3.5703125" style="58" customWidth="1"/>
    <col min="191" max="191" width="4.85546875" style="58" customWidth="1"/>
    <col min="192" max="192" width="3.85546875" style="58" customWidth="1"/>
    <col min="193" max="193" width="4.42578125" style="58" customWidth="1"/>
    <col min="194" max="205" width="6.7109375" style="58" hidden="1" customWidth="1"/>
    <col min="206" max="206" width="3.42578125" style="58" customWidth="1"/>
    <col min="207" max="207" width="6.5703125" style="181" customWidth="1"/>
    <col min="208" max="208" width="1.7109375" style="181" customWidth="1"/>
    <col min="209" max="209" width="3" style="181" customWidth="1"/>
    <col min="210" max="210" width="24.42578125" style="181" customWidth="1"/>
    <col min="211" max="211" width="2.85546875" style="58" customWidth="1"/>
    <col min="212" max="212" width="5" style="58" customWidth="1"/>
    <col min="213" max="213" width="3" style="58" customWidth="1"/>
    <col min="214" max="214" width="5.42578125" style="58" customWidth="1"/>
    <col min="215" max="215" width="3.28515625" style="58" customWidth="1"/>
    <col min="216" max="216" width="4.85546875" style="58" customWidth="1"/>
    <col min="217" max="217" width="3.42578125" style="58" customWidth="1"/>
    <col min="218" max="218" width="4.5703125" style="58" customWidth="1"/>
    <col min="219" max="219" width="3.28515625" style="58" customWidth="1"/>
    <col min="220" max="220" width="5" style="58" customWidth="1"/>
    <col min="221" max="221" width="3.28515625" style="58" customWidth="1"/>
    <col min="222" max="222" width="5" style="58" customWidth="1"/>
    <col min="223" max="223" width="3.42578125" style="58" customWidth="1"/>
    <col min="224" max="224" width="5" style="58" customWidth="1"/>
    <col min="225" max="225" width="3.28515625" style="58" customWidth="1"/>
    <col min="226" max="226" width="4.5703125" style="58" customWidth="1"/>
    <col min="227" max="227" width="4.28515625" style="58" customWidth="1"/>
    <col min="228" max="228" width="5.42578125" style="58" customWidth="1"/>
    <col min="229" max="229" width="3.42578125" style="58" customWidth="1"/>
    <col min="230" max="230" width="4.85546875" style="58" customWidth="1"/>
    <col min="231" max="231" width="3.5703125" style="58" customWidth="1"/>
    <col min="232" max="232" width="4.85546875" style="58" customWidth="1"/>
    <col min="233" max="233" width="3.85546875" style="58" customWidth="1"/>
    <col min="234" max="234" width="4.42578125" style="58" customWidth="1"/>
    <col min="235" max="246" width="6.7109375" style="58" hidden="1" customWidth="1"/>
    <col min="247" max="247" width="3.42578125" style="58" customWidth="1"/>
    <col min="248" max="248" width="6.5703125" style="181" customWidth="1"/>
    <col min="249" max="249" width="1.140625" style="181" customWidth="1"/>
    <col min="250" max="250" width="3" style="181" customWidth="1"/>
    <col min="251" max="251" width="22.7109375" style="181" customWidth="1"/>
    <col min="252" max="252" width="4.42578125" style="58" customWidth="1"/>
    <col min="253" max="253" width="4.85546875" style="58" customWidth="1"/>
    <col min="254" max="254" width="4.42578125" style="58" customWidth="1"/>
    <col min="255" max="255" width="4.7109375" style="58" customWidth="1"/>
    <col min="256" max="256" width="4.42578125" style="58" customWidth="1"/>
    <col min="257" max="257" width="4.85546875" style="58" customWidth="1"/>
    <col min="258" max="258" width="4.42578125" style="58" customWidth="1"/>
    <col min="259" max="259" width="5.28515625" style="58" customWidth="1"/>
    <col min="260" max="260" width="4.42578125" style="58" customWidth="1"/>
    <col min="261" max="261" width="5.140625" style="58" customWidth="1"/>
    <col min="262" max="262" width="4.42578125" style="58" customWidth="1"/>
    <col min="263" max="263" width="4.85546875" style="58" customWidth="1"/>
    <col min="264" max="264" width="4.28515625" style="58" customWidth="1"/>
    <col min="265" max="265" width="5.140625" style="58" customWidth="1"/>
    <col min="266" max="266" width="4.42578125" style="58" customWidth="1"/>
    <col min="267" max="267" width="4.7109375" style="58" customWidth="1"/>
    <col min="268" max="268" width="4.42578125" style="58" customWidth="1"/>
    <col min="269" max="269" width="5.140625" style="58" customWidth="1"/>
    <col min="270" max="272" width="4.42578125" style="58" customWidth="1"/>
    <col min="273" max="273" width="4.140625" style="58" customWidth="1"/>
    <col min="274" max="284" width="6.7109375" style="58" hidden="1" customWidth="1"/>
    <col min="285" max="285" width="3.42578125" style="58" customWidth="1"/>
    <col min="286" max="286" width="6.5703125" style="181" customWidth="1"/>
    <col min="287" max="287" width="0.28515625" style="181" customWidth="1"/>
    <col min="288" max="288" width="3" style="181" customWidth="1"/>
    <col min="289" max="289" width="22.7109375" style="181" customWidth="1"/>
    <col min="290" max="290" width="4.42578125" style="58" customWidth="1"/>
    <col min="291" max="291" width="4.85546875" style="58" customWidth="1"/>
    <col min="292" max="292" width="4.42578125" style="58" customWidth="1"/>
    <col min="293" max="293" width="4.7109375" style="58" customWidth="1"/>
    <col min="294" max="294" width="4.42578125" style="58" customWidth="1"/>
    <col min="295" max="295" width="4.85546875" style="58" customWidth="1"/>
    <col min="296" max="296" width="4.42578125" style="58" customWidth="1"/>
    <col min="297" max="297" width="5.28515625" style="58" customWidth="1"/>
    <col min="298" max="298" width="4.42578125" style="58" customWidth="1"/>
    <col min="299" max="299" width="5.140625" style="58" customWidth="1"/>
    <col min="300" max="300" width="4.42578125" style="58" customWidth="1"/>
    <col min="301" max="301" width="4.85546875" style="58" customWidth="1"/>
    <col min="302" max="302" width="4.28515625" style="58" customWidth="1"/>
    <col min="303" max="303" width="5.140625" style="58" customWidth="1"/>
    <col min="304" max="304" width="4.42578125" style="58" customWidth="1"/>
    <col min="305" max="305" width="4.7109375" style="58" customWidth="1"/>
    <col min="306" max="306" width="4.42578125" style="58" customWidth="1"/>
    <col min="307" max="307" width="5.140625" style="58" customWidth="1"/>
    <col min="308" max="310" width="4.42578125" style="58" customWidth="1"/>
    <col min="311" max="311" width="4.140625" style="58" customWidth="1"/>
    <col min="312" max="322" width="6.7109375" style="58" hidden="1" customWidth="1"/>
    <col min="323" max="323" width="3.42578125" style="58" customWidth="1"/>
    <col min="324" max="324" width="6.5703125" style="181" customWidth="1"/>
    <col min="325" max="346" width="11.42578125" style="134"/>
    <col min="347" max="16384" width="11.42578125" style="181"/>
  </cols>
  <sheetData>
    <row r="1" spans="1:346" s="33" customFormat="1">
      <c r="A1" s="21"/>
      <c r="B1" s="21"/>
      <c r="C1" s="35"/>
      <c r="D1" s="36"/>
      <c r="E1" s="36"/>
      <c r="F1" s="94"/>
      <c r="G1" s="94"/>
      <c r="H1" s="94"/>
      <c r="I1" s="94"/>
      <c r="J1" s="94"/>
      <c r="K1" s="94"/>
      <c r="L1" s="94"/>
      <c r="M1" s="94"/>
      <c r="N1" s="96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5"/>
      <c r="AQ1" s="21"/>
      <c r="AR1" s="21"/>
      <c r="AS1" s="35"/>
      <c r="AT1" s="65"/>
      <c r="AU1" s="65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102"/>
      <c r="CG1" s="21"/>
      <c r="CH1" s="21"/>
      <c r="CI1" s="35"/>
      <c r="CJ1" s="65"/>
      <c r="CK1" s="65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102"/>
      <c r="DV1" s="21"/>
      <c r="DW1" s="21"/>
      <c r="DX1" s="35"/>
      <c r="DY1" s="36"/>
      <c r="DZ1" s="65"/>
      <c r="EA1" s="96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5"/>
      <c r="FL1" s="21"/>
      <c r="FM1" s="21"/>
      <c r="FN1" s="35"/>
      <c r="FO1" s="36"/>
      <c r="FP1" s="36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5"/>
      <c r="GZ1" s="95"/>
      <c r="HA1" s="21"/>
      <c r="HB1" s="21"/>
      <c r="HC1" s="35"/>
      <c r="HD1" s="36"/>
      <c r="HE1" s="36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5"/>
      <c r="IO1" s="95"/>
      <c r="IP1" s="21"/>
      <c r="IQ1" s="21"/>
      <c r="IR1" s="35"/>
      <c r="IS1" s="36"/>
      <c r="IT1" s="36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5"/>
      <c r="KB1" s="21"/>
      <c r="KC1" s="21"/>
      <c r="KD1" s="35"/>
      <c r="KE1" s="36"/>
      <c r="KF1" s="36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5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</row>
    <row r="2" spans="1:346" s="33" customFormat="1">
      <c r="A2" s="21"/>
      <c r="B2" s="23" t="s">
        <v>330</v>
      </c>
      <c r="C2" s="38"/>
      <c r="D2" s="39" t="s">
        <v>79</v>
      </c>
      <c r="E2" s="39"/>
      <c r="F2" s="36"/>
      <c r="G2" s="36"/>
      <c r="H2" s="36"/>
      <c r="I2" s="36"/>
      <c r="J2" s="36"/>
      <c r="K2" s="36"/>
      <c r="L2" s="36"/>
      <c r="M2" s="36"/>
      <c r="N2" s="65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40"/>
      <c r="AN2" s="22"/>
      <c r="AQ2" s="21"/>
      <c r="AR2" s="23" t="s">
        <v>330</v>
      </c>
      <c r="AS2" s="116"/>
      <c r="AT2" s="39" t="str">
        <f>D2</f>
        <v>CONCENTRADO DE CALIFICACIONES DEL  SEGUNDO PARCIAL</v>
      </c>
      <c r="AU2" s="67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103"/>
      <c r="CD2" s="63"/>
      <c r="CG2" s="21"/>
      <c r="CH2" s="23" t="s">
        <v>330</v>
      </c>
      <c r="CI2" s="116"/>
      <c r="CJ2" s="39" t="str">
        <f>AT2</f>
        <v>CONCENTRADO DE CALIFICACIONES DEL  SEGUNDO PARCIAL</v>
      </c>
      <c r="CK2" s="67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103"/>
      <c r="DT2" s="63"/>
      <c r="DV2" s="21"/>
      <c r="DW2" s="23" t="s">
        <v>331</v>
      </c>
      <c r="DX2" s="38"/>
      <c r="DY2" s="39" t="str">
        <f>AT2</f>
        <v>CONCENTRADO DE CALIFICACIONES DEL  SEGUNDO PARCIAL</v>
      </c>
      <c r="DZ2" s="67"/>
      <c r="EA2" s="65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40"/>
      <c r="FI2" s="22"/>
      <c r="FL2" s="21"/>
      <c r="FM2" s="23" t="s">
        <v>331</v>
      </c>
      <c r="FN2" s="38"/>
      <c r="FO2" s="39" t="str">
        <f>D2</f>
        <v>CONCENTRADO DE CALIFICACIONES DEL  SEGUNDO PARCIAL</v>
      </c>
      <c r="FP2" s="39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40"/>
      <c r="GY2" s="22"/>
      <c r="GZ2" s="22"/>
      <c r="HA2" s="21"/>
      <c r="HB2" s="23" t="s">
        <v>331</v>
      </c>
      <c r="HC2" s="38"/>
      <c r="HD2" s="39" t="str">
        <f>FO2</f>
        <v>CONCENTRADO DE CALIFICACIONES DEL  SEGUNDO PARCIAL</v>
      </c>
      <c r="HE2" s="39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40"/>
      <c r="IN2" s="22"/>
      <c r="IO2" s="22"/>
      <c r="IP2" s="21"/>
      <c r="IQ2" s="23" t="s">
        <v>333</v>
      </c>
      <c r="IR2" s="38"/>
      <c r="IS2" s="39" t="str">
        <f>FO2</f>
        <v>CONCENTRADO DE CALIFICACIONES DEL  SEGUNDO PARCIAL</v>
      </c>
      <c r="IT2" s="39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40"/>
      <c r="JZ2" s="22"/>
      <c r="KB2" s="21"/>
      <c r="KC2" s="23" t="s">
        <v>333</v>
      </c>
      <c r="KD2" s="38"/>
      <c r="KE2" s="39" t="str">
        <f>IS2</f>
        <v>CONCENTRADO DE CALIFICACIONES DEL  SEGUNDO PARCIAL</v>
      </c>
      <c r="KF2" s="39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40"/>
      <c r="LL2" s="22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</row>
    <row r="3" spans="1:346" s="33" customFormat="1">
      <c r="A3" s="21"/>
      <c r="B3" s="93" t="s">
        <v>34</v>
      </c>
      <c r="C3" s="35"/>
      <c r="D3" s="36"/>
      <c r="E3" s="36"/>
      <c r="F3" s="36"/>
      <c r="G3" s="36"/>
      <c r="H3" s="36"/>
      <c r="I3" s="36"/>
      <c r="J3" s="36"/>
      <c r="K3" s="36"/>
      <c r="L3" s="36"/>
      <c r="M3" s="36"/>
      <c r="N3" s="65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40"/>
      <c r="AN3" s="22"/>
      <c r="AQ3" s="21"/>
      <c r="AR3" s="93" t="s">
        <v>35</v>
      </c>
      <c r="AS3" s="3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103"/>
      <c r="CD3" s="63"/>
      <c r="CG3" s="21"/>
      <c r="CH3" s="93" t="s">
        <v>62</v>
      </c>
      <c r="CI3" s="3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103"/>
      <c r="DT3" s="63"/>
      <c r="DV3" s="21"/>
      <c r="DW3" s="63" t="s">
        <v>34</v>
      </c>
      <c r="DX3" s="35"/>
      <c r="DY3" s="36"/>
      <c r="DZ3" s="65"/>
      <c r="EA3" s="65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40"/>
      <c r="FI3" s="22"/>
      <c r="FL3" s="21"/>
      <c r="FM3" s="63" t="s">
        <v>35</v>
      </c>
      <c r="FN3" s="35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40"/>
      <c r="GY3" s="22"/>
      <c r="GZ3" s="22"/>
      <c r="HA3" s="21"/>
      <c r="HB3" s="63" t="s">
        <v>62</v>
      </c>
      <c r="HC3" s="35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40"/>
      <c r="IN3" s="22"/>
      <c r="IO3" s="22"/>
      <c r="IP3" s="21"/>
      <c r="IQ3" s="63" t="s">
        <v>34</v>
      </c>
      <c r="IR3" s="35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40"/>
      <c r="JZ3" s="22"/>
      <c r="KB3" s="21"/>
      <c r="KC3" s="63" t="s">
        <v>35</v>
      </c>
      <c r="KD3" s="35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40"/>
      <c r="LL3" s="22"/>
      <c r="LM3" s="134"/>
      <c r="LN3" s="134"/>
      <c r="LO3" s="134"/>
      <c r="LP3" s="134"/>
      <c r="LQ3" s="134"/>
      <c r="LR3" s="134"/>
      <c r="LS3" s="134"/>
      <c r="LT3" s="134"/>
      <c r="LU3" s="134"/>
      <c r="LV3" s="134"/>
      <c r="LW3" s="134"/>
      <c r="LX3" s="134"/>
      <c r="LY3" s="134"/>
      <c r="LZ3" s="134"/>
      <c r="MA3" s="134"/>
      <c r="MB3" s="134"/>
      <c r="MC3" s="134"/>
      <c r="MD3" s="134"/>
      <c r="ME3" s="134"/>
      <c r="MF3" s="134"/>
      <c r="MG3" s="134"/>
      <c r="MH3" s="134"/>
    </row>
    <row r="4" spans="1:346" s="33" customFormat="1">
      <c r="A4" s="21"/>
      <c r="B4" s="24" t="s">
        <v>18</v>
      </c>
      <c r="C4" s="59" t="s">
        <v>33</v>
      </c>
      <c r="D4" s="62" t="s">
        <v>28</v>
      </c>
      <c r="E4" s="61" t="s">
        <v>33</v>
      </c>
      <c r="F4" s="62" t="s">
        <v>50</v>
      </c>
      <c r="G4" s="62" t="s">
        <v>33</v>
      </c>
      <c r="H4" s="62" t="s">
        <v>20</v>
      </c>
      <c r="I4" s="62" t="s">
        <v>33</v>
      </c>
      <c r="J4" s="62" t="s">
        <v>46</v>
      </c>
      <c r="K4" s="62" t="s">
        <v>33</v>
      </c>
      <c r="L4" s="62" t="s">
        <v>29</v>
      </c>
      <c r="M4" s="62" t="s">
        <v>33</v>
      </c>
      <c r="N4" s="98" t="s">
        <v>51</v>
      </c>
      <c r="O4" s="62" t="s">
        <v>33</v>
      </c>
      <c r="P4" s="62" t="s">
        <v>30</v>
      </c>
      <c r="Q4" s="62" t="s">
        <v>33</v>
      </c>
      <c r="R4" s="62" t="s">
        <v>52</v>
      </c>
      <c r="S4" s="62" t="s">
        <v>33</v>
      </c>
      <c r="T4" s="62" t="s">
        <v>47</v>
      </c>
      <c r="U4" s="62" t="s">
        <v>33</v>
      </c>
      <c r="V4" s="62" t="s">
        <v>53</v>
      </c>
      <c r="W4" s="62" t="s">
        <v>33</v>
      </c>
      <c r="X4" s="62" t="s">
        <v>31</v>
      </c>
      <c r="Y4" s="62" t="s">
        <v>33</v>
      </c>
      <c r="Z4" s="62" t="s">
        <v>32</v>
      </c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35"/>
      <c r="AN4" s="25" t="s">
        <v>21</v>
      </c>
      <c r="AQ4" s="21"/>
      <c r="AR4" s="24" t="s">
        <v>18</v>
      </c>
      <c r="AS4" s="59" t="s">
        <v>33</v>
      </c>
      <c r="AT4" s="62" t="s">
        <v>28</v>
      </c>
      <c r="AU4" s="61" t="s">
        <v>33</v>
      </c>
      <c r="AV4" s="62" t="s">
        <v>50</v>
      </c>
      <c r="AW4" s="62" t="s">
        <v>33</v>
      </c>
      <c r="AX4" s="62" t="s">
        <v>20</v>
      </c>
      <c r="AY4" s="62" t="s">
        <v>33</v>
      </c>
      <c r="AZ4" s="62" t="s">
        <v>46</v>
      </c>
      <c r="BA4" s="62" t="s">
        <v>33</v>
      </c>
      <c r="BB4" s="62" t="s">
        <v>29</v>
      </c>
      <c r="BC4" s="62" t="s">
        <v>33</v>
      </c>
      <c r="BD4" s="98" t="s">
        <v>51</v>
      </c>
      <c r="BE4" s="62" t="s">
        <v>33</v>
      </c>
      <c r="BF4" s="62" t="s">
        <v>30</v>
      </c>
      <c r="BG4" s="62" t="s">
        <v>33</v>
      </c>
      <c r="BH4" s="62" t="s">
        <v>52</v>
      </c>
      <c r="BI4" s="62" t="s">
        <v>33</v>
      </c>
      <c r="BJ4" s="62" t="s">
        <v>47</v>
      </c>
      <c r="BK4" s="62" t="s">
        <v>33</v>
      </c>
      <c r="BL4" s="62" t="s">
        <v>53</v>
      </c>
      <c r="BM4" s="62" t="s">
        <v>33</v>
      </c>
      <c r="BN4" s="62" t="s">
        <v>31</v>
      </c>
      <c r="BO4" s="62" t="s">
        <v>33</v>
      </c>
      <c r="BP4" s="62" t="s">
        <v>32</v>
      </c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65"/>
      <c r="CD4" s="105" t="s">
        <v>21</v>
      </c>
      <c r="CG4" s="21"/>
      <c r="CH4" s="24" t="s">
        <v>18</v>
      </c>
      <c r="CI4" s="59" t="s">
        <v>33</v>
      </c>
      <c r="CJ4" s="62" t="s">
        <v>28</v>
      </c>
      <c r="CK4" s="61" t="s">
        <v>33</v>
      </c>
      <c r="CL4" s="62" t="s">
        <v>50</v>
      </c>
      <c r="CM4" s="62" t="s">
        <v>33</v>
      </c>
      <c r="CN4" s="62" t="s">
        <v>20</v>
      </c>
      <c r="CO4" s="62" t="s">
        <v>33</v>
      </c>
      <c r="CP4" s="62" t="s">
        <v>46</v>
      </c>
      <c r="CQ4" s="62" t="s">
        <v>33</v>
      </c>
      <c r="CR4" s="62" t="s">
        <v>29</v>
      </c>
      <c r="CS4" s="62" t="s">
        <v>33</v>
      </c>
      <c r="CT4" s="98" t="s">
        <v>51</v>
      </c>
      <c r="CU4" s="62" t="s">
        <v>33</v>
      </c>
      <c r="CV4" s="62" t="s">
        <v>30</v>
      </c>
      <c r="CW4" s="62" t="s">
        <v>33</v>
      </c>
      <c r="CX4" s="62" t="s">
        <v>52</v>
      </c>
      <c r="CY4" s="62" t="s">
        <v>33</v>
      </c>
      <c r="CZ4" s="62" t="s">
        <v>47</v>
      </c>
      <c r="DA4" s="62" t="s">
        <v>33</v>
      </c>
      <c r="DB4" s="62" t="s">
        <v>53</v>
      </c>
      <c r="DC4" s="62" t="s">
        <v>33</v>
      </c>
      <c r="DD4" s="62" t="s">
        <v>31</v>
      </c>
      <c r="DE4" s="62" t="s">
        <v>33</v>
      </c>
      <c r="DF4" s="62" t="s">
        <v>32</v>
      </c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65"/>
      <c r="DT4" s="105" t="s">
        <v>21</v>
      </c>
      <c r="DV4" s="21"/>
      <c r="DW4" s="24" t="s">
        <v>18</v>
      </c>
      <c r="DX4" s="59" t="s">
        <v>33</v>
      </c>
      <c r="DY4" s="62" t="s">
        <v>36</v>
      </c>
      <c r="DZ4" s="68" t="s">
        <v>33</v>
      </c>
      <c r="EA4" s="98" t="s">
        <v>54</v>
      </c>
      <c r="EB4" s="62" t="s">
        <v>33</v>
      </c>
      <c r="EC4" s="62" t="s">
        <v>20</v>
      </c>
      <c r="ED4" s="62" t="s">
        <v>33</v>
      </c>
      <c r="EE4" s="62" t="s">
        <v>55</v>
      </c>
      <c r="EF4" s="62" t="s">
        <v>33</v>
      </c>
      <c r="EG4" s="62" t="s">
        <v>56</v>
      </c>
      <c r="EH4" s="62" t="s">
        <v>33</v>
      </c>
      <c r="EI4" s="62" t="s">
        <v>29</v>
      </c>
      <c r="EJ4" s="62" t="s">
        <v>33</v>
      </c>
      <c r="EK4" s="62" t="s">
        <v>57</v>
      </c>
      <c r="EL4" s="62" t="s">
        <v>33</v>
      </c>
      <c r="EM4" s="62" t="s">
        <v>37</v>
      </c>
      <c r="EN4" s="62" t="s">
        <v>33</v>
      </c>
      <c r="EO4" s="62" t="s">
        <v>58</v>
      </c>
      <c r="EP4" s="62" t="s">
        <v>33</v>
      </c>
      <c r="EQ4" s="62" t="s">
        <v>59</v>
      </c>
      <c r="ER4" s="62" t="s">
        <v>33</v>
      </c>
      <c r="ES4" s="62" t="s">
        <v>31</v>
      </c>
      <c r="ET4" s="62" t="s">
        <v>33</v>
      </c>
      <c r="EU4" s="62" t="s">
        <v>32</v>
      </c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35"/>
      <c r="FI4" s="25" t="s">
        <v>21</v>
      </c>
      <c r="FL4" s="21"/>
      <c r="FM4" s="24" t="s">
        <v>18</v>
      </c>
      <c r="FN4" s="59" t="s">
        <v>33</v>
      </c>
      <c r="FO4" s="62" t="s">
        <v>36</v>
      </c>
      <c r="FP4" s="68" t="s">
        <v>33</v>
      </c>
      <c r="FQ4" s="98" t="s">
        <v>54</v>
      </c>
      <c r="FR4" s="62" t="s">
        <v>33</v>
      </c>
      <c r="FS4" s="62" t="s">
        <v>20</v>
      </c>
      <c r="FT4" s="62" t="s">
        <v>33</v>
      </c>
      <c r="FU4" s="62" t="s">
        <v>55</v>
      </c>
      <c r="FV4" s="62" t="s">
        <v>33</v>
      </c>
      <c r="FW4" s="62" t="s">
        <v>56</v>
      </c>
      <c r="FX4" s="62" t="s">
        <v>33</v>
      </c>
      <c r="FY4" s="62" t="s">
        <v>29</v>
      </c>
      <c r="FZ4" s="62" t="s">
        <v>33</v>
      </c>
      <c r="GA4" s="62" t="s">
        <v>57</v>
      </c>
      <c r="GB4" s="62" t="s">
        <v>33</v>
      </c>
      <c r="GC4" s="62" t="s">
        <v>37</v>
      </c>
      <c r="GD4" s="62" t="s">
        <v>33</v>
      </c>
      <c r="GE4" s="62" t="s">
        <v>58</v>
      </c>
      <c r="GF4" s="62" t="s">
        <v>33</v>
      </c>
      <c r="GG4" s="62" t="s">
        <v>59</v>
      </c>
      <c r="GH4" s="62" t="s">
        <v>33</v>
      </c>
      <c r="GI4" s="62" t="s">
        <v>31</v>
      </c>
      <c r="GJ4" s="62" t="s">
        <v>33</v>
      </c>
      <c r="GK4" s="62" t="s">
        <v>32</v>
      </c>
      <c r="GL4" s="97" t="s">
        <v>36</v>
      </c>
      <c r="GM4" s="97" t="s">
        <v>54</v>
      </c>
      <c r="GN4" s="97" t="s">
        <v>20</v>
      </c>
      <c r="GO4" s="97" t="s">
        <v>55</v>
      </c>
      <c r="GP4" s="97" t="s">
        <v>56</v>
      </c>
      <c r="GQ4" s="97" t="s">
        <v>29</v>
      </c>
      <c r="GR4" s="97" t="s">
        <v>57</v>
      </c>
      <c r="GS4" s="97" t="s">
        <v>37</v>
      </c>
      <c r="GT4" s="97" t="s">
        <v>58</v>
      </c>
      <c r="GU4" s="97" t="s">
        <v>59</v>
      </c>
      <c r="GV4" s="97" t="s">
        <v>31</v>
      </c>
      <c r="GW4" s="97" t="s">
        <v>32</v>
      </c>
      <c r="GX4" s="35"/>
      <c r="GY4" s="25" t="s">
        <v>21</v>
      </c>
      <c r="GZ4" s="180"/>
      <c r="HA4" s="21"/>
      <c r="HB4" s="24" t="s">
        <v>18</v>
      </c>
      <c r="HC4" s="59" t="s">
        <v>33</v>
      </c>
      <c r="HD4" s="62" t="s">
        <v>36</v>
      </c>
      <c r="HE4" s="68" t="s">
        <v>33</v>
      </c>
      <c r="HF4" s="98" t="s">
        <v>54</v>
      </c>
      <c r="HG4" s="62" t="s">
        <v>33</v>
      </c>
      <c r="HH4" s="62" t="s">
        <v>20</v>
      </c>
      <c r="HI4" s="62" t="s">
        <v>33</v>
      </c>
      <c r="HJ4" s="62" t="s">
        <v>55</v>
      </c>
      <c r="HK4" s="62" t="s">
        <v>33</v>
      </c>
      <c r="HL4" s="62" t="s">
        <v>56</v>
      </c>
      <c r="HM4" s="62" t="s">
        <v>33</v>
      </c>
      <c r="HN4" s="62" t="s">
        <v>29</v>
      </c>
      <c r="HO4" s="62" t="s">
        <v>33</v>
      </c>
      <c r="HP4" s="62" t="s">
        <v>57</v>
      </c>
      <c r="HQ4" s="62" t="s">
        <v>33</v>
      </c>
      <c r="HR4" s="62" t="s">
        <v>37</v>
      </c>
      <c r="HS4" s="62" t="s">
        <v>33</v>
      </c>
      <c r="HT4" s="62" t="s">
        <v>58</v>
      </c>
      <c r="HU4" s="62" t="s">
        <v>33</v>
      </c>
      <c r="HV4" s="62" t="s">
        <v>59</v>
      </c>
      <c r="HW4" s="62" t="s">
        <v>33</v>
      </c>
      <c r="HX4" s="62" t="s">
        <v>31</v>
      </c>
      <c r="HY4" s="62" t="s">
        <v>33</v>
      </c>
      <c r="HZ4" s="62" t="s">
        <v>32</v>
      </c>
      <c r="IA4" s="97" t="s">
        <v>36</v>
      </c>
      <c r="IB4" s="97" t="s">
        <v>54</v>
      </c>
      <c r="IC4" s="97" t="s">
        <v>20</v>
      </c>
      <c r="ID4" s="97" t="s">
        <v>55</v>
      </c>
      <c r="IE4" s="97" t="s">
        <v>56</v>
      </c>
      <c r="IF4" s="97" t="s">
        <v>29</v>
      </c>
      <c r="IG4" s="97" t="s">
        <v>57</v>
      </c>
      <c r="IH4" s="97" t="s">
        <v>37</v>
      </c>
      <c r="II4" s="97" t="s">
        <v>58</v>
      </c>
      <c r="IJ4" s="97" t="s">
        <v>59</v>
      </c>
      <c r="IK4" s="97" t="s">
        <v>31</v>
      </c>
      <c r="IL4" s="97" t="s">
        <v>32</v>
      </c>
      <c r="IM4" s="35"/>
      <c r="IN4" s="25" t="s">
        <v>21</v>
      </c>
      <c r="IO4" s="180"/>
      <c r="IP4" s="21"/>
      <c r="IQ4" s="24" t="s">
        <v>18</v>
      </c>
      <c r="IR4" s="59" t="s">
        <v>33</v>
      </c>
      <c r="IS4" s="62" t="s">
        <v>20</v>
      </c>
      <c r="IT4" s="61" t="s">
        <v>33</v>
      </c>
      <c r="IU4" s="62" t="s">
        <v>38</v>
      </c>
      <c r="IV4" s="62" t="s">
        <v>33</v>
      </c>
      <c r="IW4" s="62" t="s">
        <v>44</v>
      </c>
      <c r="IX4" s="62" t="s">
        <v>33</v>
      </c>
      <c r="IY4" s="62" t="s">
        <v>60</v>
      </c>
      <c r="IZ4" s="62" t="s">
        <v>33</v>
      </c>
      <c r="JA4" s="62" t="s">
        <v>48</v>
      </c>
      <c r="JB4" s="62" t="s">
        <v>33</v>
      </c>
      <c r="JC4" s="62" t="s">
        <v>37</v>
      </c>
      <c r="JD4" s="62" t="s">
        <v>33</v>
      </c>
      <c r="JE4" s="62" t="s">
        <v>19</v>
      </c>
      <c r="JF4" s="62" t="s">
        <v>33</v>
      </c>
      <c r="JG4" s="62" t="s">
        <v>61</v>
      </c>
      <c r="JH4" s="62" t="s">
        <v>33</v>
      </c>
      <c r="JI4" s="62" t="s">
        <v>53</v>
      </c>
      <c r="JJ4" s="62" t="s">
        <v>33</v>
      </c>
      <c r="JK4" s="62" t="s">
        <v>31</v>
      </c>
      <c r="JL4" s="62" t="s">
        <v>33</v>
      </c>
      <c r="JM4" s="62" t="s">
        <v>32</v>
      </c>
      <c r="JN4" s="131" t="str">
        <f>IS4</f>
        <v>ING</v>
      </c>
      <c r="JO4" s="131" t="str">
        <f>IU4</f>
        <v>CAL</v>
      </c>
      <c r="JP4" s="131" t="str">
        <f>IW4</f>
        <v>HIST</v>
      </c>
      <c r="JQ4" s="131" t="str">
        <f>IY4</f>
        <v>ESTR</v>
      </c>
      <c r="JR4" s="131" t="str">
        <f>JA4</f>
        <v>BIO</v>
      </c>
      <c r="JS4" s="131" t="str">
        <f>JC4</f>
        <v>FIS</v>
      </c>
      <c r="JT4" s="131" t="str">
        <f>JE4</f>
        <v>QUIM</v>
      </c>
      <c r="JU4" s="131" t="str">
        <f>JG4</f>
        <v>CIEN</v>
      </c>
      <c r="JV4" s="131" t="str">
        <f>JI4</f>
        <v>SALU</v>
      </c>
      <c r="JW4" s="131" t="str">
        <f>JK4</f>
        <v>ACT</v>
      </c>
      <c r="JX4" s="131" t="str">
        <f>JM4</f>
        <v>O.T</v>
      </c>
      <c r="JY4" s="35"/>
      <c r="JZ4" s="99" t="s">
        <v>21</v>
      </c>
      <c r="KB4" s="21"/>
      <c r="KC4" s="24" t="s">
        <v>18</v>
      </c>
      <c r="KD4" s="59" t="s">
        <v>33</v>
      </c>
      <c r="KE4" s="62" t="s">
        <v>20</v>
      </c>
      <c r="KF4" s="61" t="s">
        <v>33</v>
      </c>
      <c r="KG4" s="62" t="s">
        <v>38</v>
      </c>
      <c r="KH4" s="62" t="s">
        <v>33</v>
      </c>
      <c r="KI4" s="62" t="s">
        <v>44</v>
      </c>
      <c r="KJ4" s="62" t="s">
        <v>33</v>
      </c>
      <c r="KK4" s="62" t="s">
        <v>60</v>
      </c>
      <c r="KL4" s="62" t="s">
        <v>33</v>
      </c>
      <c r="KM4" s="62" t="s">
        <v>48</v>
      </c>
      <c r="KN4" s="62" t="s">
        <v>33</v>
      </c>
      <c r="KO4" s="62" t="s">
        <v>37</v>
      </c>
      <c r="KP4" s="62" t="s">
        <v>33</v>
      </c>
      <c r="KQ4" s="62" t="s">
        <v>19</v>
      </c>
      <c r="KR4" s="62" t="s">
        <v>33</v>
      </c>
      <c r="KS4" s="62" t="s">
        <v>61</v>
      </c>
      <c r="KT4" s="62" t="s">
        <v>33</v>
      </c>
      <c r="KU4" s="62" t="s">
        <v>53</v>
      </c>
      <c r="KV4" s="62" t="s">
        <v>33</v>
      </c>
      <c r="KW4" s="62" t="s">
        <v>31</v>
      </c>
      <c r="KX4" s="62" t="s">
        <v>33</v>
      </c>
      <c r="KY4" s="62" t="s">
        <v>32</v>
      </c>
      <c r="KZ4" s="131" t="str">
        <f>KE4</f>
        <v>ING</v>
      </c>
      <c r="LA4" s="131" t="str">
        <f>KG4</f>
        <v>CAL</v>
      </c>
      <c r="LB4" s="131" t="str">
        <f>KI4</f>
        <v>HIST</v>
      </c>
      <c r="LC4" s="131" t="str">
        <f>KK4</f>
        <v>ESTR</v>
      </c>
      <c r="LD4" s="131" t="str">
        <f>KM4</f>
        <v>BIO</v>
      </c>
      <c r="LE4" s="131" t="str">
        <f>KO4</f>
        <v>FIS</v>
      </c>
      <c r="LF4" s="131" t="str">
        <f>KQ4</f>
        <v>QUIM</v>
      </c>
      <c r="LG4" s="131" t="str">
        <f>KS4</f>
        <v>CIEN</v>
      </c>
      <c r="LH4" s="131" t="str">
        <f>KU4</f>
        <v>SALU</v>
      </c>
      <c r="LI4" s="131" t="str">
        <f>KW4</f>
        <v>ACT</v>
      </c>
      <c r="LJ4" s="131" t="str">
        <f>KY4</f>
        <v>O.T</v>
      </c>
      <c r="LK4" s="35"/>
      <c r="LL4" s="99" t="s">
        <v>21</v>
      </c>
      <c r="LM4" s="134"/>
      <c r="LN4" s="134"/>
      <c r="LO4" s="134"/>
      <c r="LP4" s="134"/>
      <c r="LQ4" s="134"/>
      <c r="LR4" s="134"/>
      <c r="LS4" s="134"/>
      <c r="LT4" s="134"/>
      <c r="LU4" s="134"/>
      <c r="LV4" s="134"/>
      <c r="LW4" s="134"/>
      <c r="LX4" s="134"/>
      <c r="LY4" s="134"/>
      <c r="LZ4" s="134"/>
      <c r="MA4" s="134"/>
      <c r="MB4" s="134"/>
      <c r="MC4" s="134"/>
      <c r="MD4" s="134"/>
      <c r="ME4" s="134"/>
      <c r="MF4" s="134"/>
      <c r="MG4" s="134"/>
      <c r="MH4" s="134"/>
    </row>
    <row r="5" spans="1:346" s="33" customFormat="1">
      <c r="A5" s="26">
        <v>1</v>
      </c>
      <c r="B5" s="100" t="str">
        <f>'2 A'!G5</f>
        <v>AGUILAR PERALTA RICHAR JOSAFAD</v>
      </c>
      <c r="C5" s="71"/>
      <c r="D5" s="19"/>
      <c r="E5" s="71"/>
      <c r="F5" s="19"/>
      <c r="G5" s="71"/>
      <c r="H5" s="70"/>
      <c r="I5" s="71"/>
      <c r="J5" s="19"/>
      <c r="K5" s="71"/>
      <c r="L5" s="19"/>
      <c r="M5" s="71"/>
      <c r="N5" s="19"/>
      <c r="O5" s="71"/>
      <c r="P5" s="19"/>
      <c r="Q5" s="71"/>
      <c r="R5" s="19"/>
      <c r="S5" s="71"/>
      <c r="T5" s="19"/>
      <c r="U5" s="71"/>
      <c r="V5" s="19"/>
      <c r="W5" s="71"/>
      <c r="X5" s="71"/>
      <c r="Y5" s="71"/>
      <c r="Z5" s="71"/>
      <c r="AA5" s="43">
        <f>D5</f>
        <v>0</v>
      </c>
      <c r="AB5" s="43">
        <f>F5</f>
        <v>0</v>
      </c>
      <c r="AC5" s="43">
        <f>H5</f>
        <v>0</v>
      </c>
      <c r="AD5" s="43">
        <f>J5</f>
        <v>0</v>
      </c>
      <c r="AE5" s="43">
        <f>L5</f>
        <v>0</v>
      </c>
      <c r="AF5" s="43">
        <f>N5</f>
        <v>0</v>
      </c>
      <c r="AG5" s="43">
        <f>P5</f>
        <v>0</v>
      </c>
      <c r="AH5" s="43">
        <f>R5</f>
        <v>0</v>
      </c>
      <c r="AI5" s="43">
        <f>T5</f>
        <v>0</v>
      </c>
      <c r="AJ5" s="43">
        <f>V5</f>
        <v>0</v>
      </c>
      <c r="AK5" s="43">
        <f>X5</f>
        <v>0</v>
      </c>
      <c r="AL5" s="43">
        <f>Z5</f>
        <v>0</v>
      </c>
      <c r="AM5" s="44">
        <f>COUNTIF(AA5:AJ5,"&lt;6")</f>
        <v>10</v>
      </c>
      <c r="AN5" s="27">
        <f t="shared" ref="AN5:AN59" si="0">SUM(D5+F5+H5+J5+L5+N5+P5+R5+T5+V5)/10</f>
        <v>0</v>
      </c>
      <c r="AQ5" s="26">
        <v>1</v>
      </c>
      <c r="AR5" s="101" t="str">
        <f>'2B'!G5</f>
        <v>ALBAÑIL ANDUAGA ANDREA</v>
      </c>
      <c r="AS5" s="71"/>
      <c r="AT5" s="19"/>
      <c r="AU5" s="71"/>
      <c r="AV5" s="19"/>
      <c r="AW5" s="71"/>
      <c r="AX5" s="70"/>
      <c r="AY5" s="71"/>
      <c r="AZ5" s="19"/>
      <c r="BA5" s="71"/>
      <c r="BB5" s="19"/>
      <c r="BC5" s="71"/>
      <c r="BD5" s="19"/>
      <c r="BE5" s="71"/>
      <c r="BF5" s="19"/>
      <c r="BG5" s="71"/>
      <c r="BH5" s="19"/>
      <c r="BI5" s="71"/>
      <c r="BJ5" s="19"/>
      <c r="BK5" s="71"/>
      <c r="BL5" s="19"/>
      <c r="BM5" s="71"/>
      <c r="BN5" s="71"/>
      <c r="BO5" s="71"/>
      <c r="BP5" s="71"/>
      <c r="BQ5" s="106">
        <f>AT5</f>
        <v>0</v>
      </c>
      <c r="BR5" s="106">
        <f>AV5</f>
        <v>0</v>
      </c>
      <c r="BS5" s="106">
        <f>AX5</f>
        <v>0</v>
      </c>
      <c r="BT5" s="106">
        <f>AZ5</f>
        <v>0</v>
      </c>
      <c r="BU5" s="106">
        <f>BB5</f>
        <v>0</v>
      </c>
      <c r="BV5" s="106">
        <f>BD5</f>
        <v>0</v>
      </c>
      <c r="BW5" s="106">
        <f>BF5</f>
        <v>0</v>
      </c>
      <c r="BX5" s="106">
        <f>BH5</f>
        <v>0</v>
      </c>
      <c r="BY5" s="106">
        <f>BJ5</f>
        <v>0</v>
      </c>
      <c r="BZ5" s="106">
        <f>BL5</f>
        <v>0</v>
      </c>
      <c r="CA5" s="106">
        <f>BN5</f>
        <v>0</v>
      </c>
      <c r="CB5" s="106">
        <f>BP5</f>
        <v>0</v>
      </c>
      <c r="CC5" s="107">
        <f>COUNTIF(BQ5:BZ5,"&lt;6")</f>
        <v>10</v>
      </c>
      <c r="CD5" s="108">
        <f>SUM(AT5+AV5+AX5+AZ5+BB5+BD5+BF5+BH5+BJ5+BL5)/10</f>
        <v>0</v>
      </c>
      <c r="CG5" s="26">
        <v>1</v>
      </c>
      <c r="CH5" s="101" t="str">
        <f>'2C'!G5</f>
        <v>ALTAMIRANO RODRIGUEZ BRAYTON YAEL</v>
      </c>
      <c r="CI5" s="42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106">
        <f>CJ5</f>
        <v>0</v>
      </c>
      <c r="DH5" s="106">
        <f>CL5</f>
        <v>0</v>
      </c>
      <c r="DI5" s="106">
        <f>CN5</f>
        <v>0</v>
      </c>
      <c r="DJ5" s="106">
        <f>CP5</f>
        <v>0</v>
      </c>
      <c r="DK5" s="106">
        <f>CR5</f>
        <v>0</v>
      </c>
      <c r="DL5" s="106">
        <f>CT5</f>
        <v>0</v>
      </c>
      <c r="DM5" s="106">
        <f>CV5</f>
        <v>0</v>
      </c>
      <c r="DN5" s="106">
        <f>CX5</f>
        <v>0</v>
      </c>
      <c r="DO5" s="106">
        <f>CZ5</f>
        <v>0</v>
      </c>
      <c r="DP5" s="106">
        <f>DB5</f>
        <v>0</v>
      </c>
      <c r="DQ5" s="106">
        <f>DD5</f>
        <v>0</v>
      </c>
      <c r="DR5" s="106">
        <f>DF5</f>
        <v>0</v>
      </c>
      <c r="DS5" s="107">
        <f>COUNTIF(DG5:DP5,"&lt;6")</f>
        <v>10</v>
      </c>
      <c r="DT5" s="108">
        <f>SUM(CJ5+CL5+CN5+CP5+CR5+CT5+CV5+CX5+CZ5+DB5)/10</f>
        <v>0</v>
      </c>
      <c r="DV5" s="26">
        <v>1</v>
      </c>
      <c r="DW5" s="182" t="str">
        <f>'4A'!G5</f>
        <v>ARENAS CORONA EDITH CITLALI</v>
      </c>
      <c r="DX5" s="42"/>
      <c r="DY5" s="42">
        <v>6</v>
      </c>
      <c r="DZ5" s="71"/>
      <c r="EA5" s="71">
        <v>6</v>
      </c>
      <c r="EB5" s="42"/>
      <c r="EC5" s="42">
        <v>6</v>
      </c>
      <c r="ED5" s="42"/>
      <c r="EE5" s="42">
        <v>6</v>
      </c>
      <c r="EF5" s="42"/>
      <c r="EG5" s="42">
        <v>6</v>
      </c>
      <c r="EH5" s="42"/>
      <c r="EI5" s="42">
        <v>6</v>
      </c>
      <c r="EJ5" s="42"/>
      <c r="EK5" s="42">
        <v>6</v>
      </c>
      <c r="EL5" s="42"/>
      <c r="EM5" s="42">
        <v>6</v>
      </c>
      <c r="EN5" s="42"/>
      <c r="EO5" s="42">
        <v>6</v>
      </c>
      <c r="EP5" s="42"/>
      <c r="EQ5" s="42">
        <v>6</v>
      </c>
      <c r="ER5" s="42"/>
      <c r="ES5" s="42"/>
      <c r="ET5" s="42"/>
      <c r="EU5" s="42"/>
      <c r="EV5" s="43">
        <f>DY5</f>
        <v>6</v>
      </c>
      <c r="EW5" s="43">
        <f>EA5</f>
        <v>6</v>
      </c>
      <c r="EX5" s="43">
        <f>EC5</f>
        <v>6</v>
      </c>
      <c r="EY5" s="43">
        <f>EE5</f>
        <v>6</v>
      </c>
      <c r="EZ5" s="43">
        <f>EG5</f>
        <v>6</v>
      </c>
      <c r="FA5" s="43">
        <f>EI5</f>
        <v>6</v>
      </c>
      <c r="FB5" s="43">
        <f>EK5</f>
        <v>6</v>
      </c>
      <c r="FC5" s="43">
        <f>EM5</f>
        <v>6</v>
      </c>
      <c r="FD5" s="43">
        <f>EO5</f>
        <v>6</v>
      </c>
      <c r="FE5" s="43">
        <f>EQ5</f>
        <v>6</v>
      </c>
      <c r="FF5" s="43">
        <f>ES5</f>
        <v>0</v>
      </c>
      <c r="FG5" s="43">
        <f>EU5</f>
        <v>0</v>
      </c>
      <c r="FH5" s="44">
        <f>COUNTIF(EV5:FE5,"&lt;6")</f>
        <v>0</v>
      </c>
      <c r="FI5" s="27">
        <f>SUM(DY5+EA5+EC5+EE5+EG5+EI5+EK5+EM5+EO5+EQ5)/10</f>
        <v>6</v>
      </c>
      <c r="FL5" s="26">
        <v>1</v>
      </c>
      <c r="FM5" s="182" t="str">
        <f>'4B'!G5</f>
        <v>ALVARADO BUITRON OSCAR</v>
      </c>
      <c r="FN5" s="42"/>
      <c r="FO5" s="42"/>
      <c r="FP5" s="71"/>
      <c r="FQ5" s="71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3">
        <f>FO5</f>
        <v>0</v>
      </c>
      <c r="GM5" s="43">
        <f>FQ5</f>
        <v>0</v>
      </c>
      <c r="GN5" s="43">
        <f>FS5</f>
        <v>0</v>
      </c>
      <c r="GO5" s="43">
        <f>FU5</f>
        <v>0</v>
      </c>
      <c r="GP5" s="43">
        <f>FW5</f>
        <v>0</v>
      </c>
      <c r="GQ5" s="43">
        <f>FY5</f>
        <v>0</v>
      </c>
      <c r="GR5" s="43">
        <f>GA5</f>
        <v>0</v>
      </c>
      <c r="GS5" s="43">
        <f>GC5</f>
        <v>0</v>
      </c>
      <c r="GT5" s="43">
        <f>GE5</f>
        <v>0</v>
      </c>
      <c r="GU5" s="43">
        <f>GG5</f>
        <v>0</v>
      </c>
      <c r="GV5" s="43">
        <f>GI5</f>
        <v>0</v>
      </c>
      <c r="GW5" s="43">
        <f>GK5</f>
        <v>0</v>
      </c>
      <c r="GX5" s="44">
        <f>COUNTIF(GL5:GU5,"&lt;6")</f>
        <v>10</v>
      </c>
      <c r="GY5" s="27">
        <f>SUM(FO5+FQ5+FS5+FU5+FW5+FY5+GA5+GC5+GE5+GG5)/10</f>
        <v>0</v>
      </c>
      <c r="GZ5" s="179"/>
      <c r="HA5" s="26">
        <v>1</v>
      </c>
      <c r="HB5" s="182" t="str">
        <f>'4C'!G5</f>
        <v>BALDERAS REYES BRANDON ALBERTO</v>
      </c>
      <c r="HC5" s="42"/>
      <c r="HD5" s="79"/>
      <c r="HE5" s="81"/>
      <c r="HF5" s="43"/>
      <c r="HG5" s="42"/>
      <c r="HH5" s="42"/>
      <c r="HI5" s="42"/>
      <c r="HJ5" s="42"/>
      <c r="HK5" s="42"/>
      <c r="HL5" s="42"/>
      <c r="HM5" s="42"/>
      <c r="HN5" s="79"/>
      <c r="HO5" s="79"/>
      <c r="HP5" s="81"/>
      <c r="HQ5" s="81"/>
      <c r="HR5" s="42"/>
      <c r="HS5" s="81"/>
      <c r="HT5" s="42"/>
      <c r="HU5" s="42"/>
      <c r="HV5" s="42"/>
      <c r="HW5" s="42"/>
      <c r="HX5" s="42"/>
      <c r="HY5" s="42"/>
      <c r="HZ5" s="42"/>
      <c r="IA5" s="43">
        <f>HD5</f>
        <v>0</v>
      </c>
      <c r="IB5" s="43">
        <f>HF5</f>
        <v>0</v>
      </c>
      <c r="IC5" s="43">
        <f>HH5</f>
        <v>0</v>
      </c>
      <c r="ID5" s="43">
        <f>HJ5</f>
        <v>0</v>
      </c>
      <c r="IE5" s="43">
        <f>HL5</f>
        <v>0</v>
      </c>
      <c r="IF5" s="43">
        <f>HN5</f>
        <v>0</v>
      </c>
      <c r="IG5" s="43">
        <f>HP5</f>
        <v>0</v>
      </c>
      <c r="IH5" s="43">
        <f>HR5</f>
        <v>0</v>
      </c>
      <c r="II5" s="43">
        <f>HT5</f>
        <v>0</v>
      </c>
      <c r="IJ5" s="43">
        <f>HV5</f>
        <v>0</v>
      </c>
      <c r="IK5" s="43">
        <f>HX5</f>
        <v>0</v>
      </c>
      <c r="IL5" s="43">
        <f>HZ5</f>
        <v>0</v>
      </c>
      <c r="IM5" s="44">
        <f>COUNTIF(IA5:IJ5,"&lt;6")</f>
        <v>10</v>
      </c>
      <c r="IN5" s="27">
        <f>SUM(HD5+HF5+HH5+HJ5+HL5+HN5+HP5+HR5+HT5+HV5)/10</f>
        <v>0</v>
      </c>
      <c r="IO5" s="179"/>
      <c r="IP5" s="26">
        <v>1</v>
      </c>
      <c r="IQ5" s="182" t="str">
        <f>'6A'!G5</f>
        <v>AGUILAR GONZALEZ CECILIA</v>
      </c>
      <c r="IR5" s="42"/>
      <c r="IS5" s="79"/>
      <c r="IT5" s="81"/>
      <c r="IU5" s="43"/>
      <c r="IV5" s="42"/>
      <c r="IW5" s="42"/>
      <c r="IX5" s="42"/>
      <c r="IY5" s="42"/>
      <c r="IZ5" s="42"/>
      <c r="JA5" s="42"/>
      <c r="JB5" s="42"/>
      <c r="JC5" s="79"/>
      <c r="JD5" s="79"/>
      <c r="JE5" s="81"/>
      <c r="JF5" s="81"/>
      <c r="JG5" s="42"/>
      <c r="JH5" s="81"/>
      <c r="JI5" s="42"/>
      <c r="JJ5" s="42"/>
      <c r="JK5" s="42"/>
      <c r="JL5" s="42"/>
      <c r="JM5" s="42"/>
      <c r="JN5" s="131">
        <f t="shared" ref="JN5:JN59" si="1">IS5</f>
        <v>0</v>
      </c>
      <c r="JO5" s="131">
        <f t="shared" ref="JO5:JO59" si="2">IU5</f>
        <v>0</v>
      </c>
      <c r="JP5" s="131">
        <f t="shared" ref="JP5:JP59" si="3">IW5</f>
        <v>0</v>
      </c>
      <c r="JQ5" s="131">
        <f t="shared" ref="JQ5:JQ59" si="4">IY5</f>
        <v>0</v>
      </c>
      <c r="JR5" s="131">
        <f t="shared" ref="JR5:JR59" si="5">JA5</f>
        <v>0</v>
      </c>
      <c r="JS5" s="131">
        <f t="shared" ref="JS5:JS59" si="6">JC5</f>
        <v>0</v>
      </c>
      <c r="JT5" s="131">
        <f t="shared" ref="JT5:JT59" si="7">JE5</f>
        <v>0</v>
      </c>
      <c r="JU5" s="131">
        <f t="shared" ref="JU5:JU59" si="8">JG5</f>
        <v>0</v>
      </c>
      <c r="JV5" s="131">
        <f t="shared" ref="JV5:JV59" si="9">JI5</f>
        <v>0</v>
      </c>
      <c r="JW5" s="131">
        <f t="shared" ref="JW5:JW59" si="10">JK5</f>
        <v>0</v>
      </c>
      <c r="JX5" s="131">
        <f t="shared" ref="JX5:JX59" si="11">JM5</f>
        <v>0</v>
      </c>
      <c r="JY5" s="130">
        <f t="shared" ref="JY5:JY39" si="12">COUNTIF(JN5:JW5,"&lt;6")</f>
        <v>10</v>
      </c>
      <c r="JZ5" s="27">
        <f t="shared" ref="JZ5:JZ39" si="13">SUM(IS5+IU5+IW5+IY5+JA5+JC5+JE5+JG5+JI5)/9</f>
        <v>0</v>
      </c>
      <c r="KB5" s="26">
        <v>1</v>
      </c>
      <c r="KC5" s="182" t="str">
        <f>'6B'!G5</f>
        <v xml:space="preserve">ALVAREZ ZARATE ALDO JAVIER </v>
      </c>
      <c r="KD5" s="127"/>
      <c r="KE5" s="79"/>
      <c r="KF5" s="81"/>
      <c r="KG5" s="43"/>
      <c r="KH5" s="42"/>
      <c r="KI5" s="42"/>
      <c r="KJ5" s="42"/>
      <c r="KK5" s="42"/>
      <c r="KL5" s="42"/>
      <c r="KM5" s="42"/>
      <c r="KN5" s="42"/>
      <c r="KO5" s="79"/>
      <c r="KP5" s="79"/>
      <c r="KQ5" s="81"/>
      <c r="KR5" s="81"/>
      <c r="KS5" s="42"/>
      <c r="KT5" s="81"/>
      <c r="KU5" s="42"/>
      <c r="KV5" s="127"/>
      <c r="KW5" s="127"/>
      <c r="KX5" s="127"/>
      <c r="KY5" s="127"/>
      <c r="KZ5" s="131">
        <f t="shared" ref="KZ5:KZ59" si="14">KE5</f>
        <v>0</v>
      </c>
      <c r="LA5" s="131">
        <f t="shared" ref="LA5:LA59" si="15">KG5</f>
        <v>0</v>
      </c>
      <c r="LB5" s="131">
        <f t="shared" ref="LB5:LB59" si="16">KI5</f>
        <v>0</v>
      </c>
      <c r="LC5" s="131">
        <f t="shared" ref="LC5:LC59" si="17">KK5</f>
        <v>0</v>
      </c>
      <c r="LD5" s="131">
        <f t="shared" ref="LD5:LD59" si="18">KM5</f>
        <v>0</v>
      </c>
      <c r="LE5" s="131">
        <f t="shared" ref="LE5:LE59" si="19">KO5</f>
        <v>0</v>
      </c>
      <c r="LF5" s="131">
        <f t="shared" ref="LF5:LF59" si="20">KQ5</f>
        <v>0</v>
      </c>
      <c r="LG5" s="131">
        <f t="shared" ref="LG5:LG59" si="21">KS5</f>
        <v>0</v>
      </c>
      <c r="LH5" s="131">
        <f t="shared" ref="LH5:LH59" si="22">KU5</f>
        <v>0</v>
      </c>
      <c r="LI5" s="131">
        <f t="shared" ref="LI5:LI59" si="23">KW5</f>
        <v>0</v>
      </c>
      <c r="LJ5" s="131">
        <f t="shared" ref="LJ5:LJ59" si="24">KY5</f>
        <v>0</v>
      </c>
      <c r="LK5" s="44">
        <f t="shared" ref="LK5:LK39" si="25">COUNTIF(KZ5:LI5,"&lt;6")</f>
        <v>10</v>
      </c>
      <c r="LL5" s="27">
        <f t="shared" ref="LL5:LL39" si="26">SUM(KE5+KG5+KI5+KK5+KM5+KO5+KQ5+KS5+KU5)/9</f>
        <v>0</v>
      </c>
      <c r="LM5" s="134"/>
      <c r="LN5" s="134"/>
      <c r="LO5" s="134"/>
      <c r="LP5" s="134"/>
      <c r="LQ5" s="134"/>
      <c r="LR5" s="134"/>
      <c r="LS5" s="134"/>
      <c r="LT5" s="134"/>
      <c r="LU5" s="134"/>
      <c r="LV5" s="134"/>
      <c r="LW5" s="134"/>
      <c r="LX5" s="134"/>
      <c r="LY5" s="134"/>
      <c r="LZ5" s="134"/>
      <c r="MA5" s="134"/>
      <c r="MB5" s="134"/>
      <c r="MC5" s="134"/>
      <c r="MD5" s="134"/>
      <c r="ME5" s="134"/>
      <c r="MF5" s="134"/>
      <c r="MG5" s="134"/>
      <c r="MH5" s="134"/>
    </row>
    <row r="6" spans="1:346" s="33" customFormat="1">
      <c r="A6" s="26">
        <v>2</v>
      </c>
      <c r="B6" s="100" t="str">
        <f>'2 A'!G6</f>
        <v>ARIZPE NARANJO MIRIAM ITAYETZI</v>
      </c>
      <c r="C6" s="71"/>
      <c r="D6" s="19"/>
      <c r="E6" s="71"/>
      <c r="F6" s="19"/>
      <c r="G6" s="71"/>
      <c r="H6" s="70"/>
      <c r="I6" s="71"/>
      <c r="J6" s="19"/>
      <c r="K6" s="71"/>
      <c r="L6" s="19"/>
      <c r="M6" s="71"/>
      <c r="N6" s="19"/>
      <c r="O6" s="71"/>
      <c r="P6" s="19"/>
      <c r="Q6" s="71"/>
      <c r="R6" s="19"/>
      <c r="S6" s="71"/>
      <c r="T6" s="19"/>
      <c r="U6" s="71"/>
      <c r="V6" s="19"/>
      <c r="W6" s="71"/>
      <c r="X6" s="71"/>
      <c r="Y6" s="71"/>
      <c r="Z6" s="71"/>
      <c r="AA6" s="43">
        <f t="shared" ref="AA6:AA59" si="27">D6</f>
        <v>0</v>
      </c>
      <c r="AB6" s="43">
        <f t="shared" ref="AB6:AB59" si="28">F6</f>
        <v>0</v>
      </c>
      <c r="AC6" s="43">
        <f t="shared" ref="AC6:AC59" si="29">H6</f>
        <v>0</v>
      </c>
      <c r="AD6" s="43">
        <f t="shared" ref="AD6:AD59" si="30">J6</f>
        <v>0</v>
      </c>
      <c r="AE6" s="43">
        <f t="shared" ref="AE6:AE59" si="31">L6</f>
        <v>0</v>
      </c>
      <c r="AF6" s="43">
        <f t="shared" ref="AF6:AF59" si="32">N6</f>
        <v>0</v>
      </c>
      <c r="AG6" s="43">
        <f t="shared" ref="AG6:AG59" si="33">P6</f>
        <v>0</v>
      </c>
      <c r="AH6" s="43">
        <f t="shared" ref="AH6:AH59" si="34">R6</f>
        <v>0</v>
      </c>
      <c r="AI6" s="43">
        <f t="shared" ref="AI6:AI59" si="35">T6</f>
        <v>0</v>
      </c>
      <c r="AJ6" s="43">
        <f t="shared" ref="AJ6:AJ59" si="36">V6</f>
        <v>0</v>
      </c>
      <c r="AK6" s="43">
        <f t="shared" ref="AK6:AK59" si="37">X6</f>
        <v>0</v>
      </c>
      <c r="AL6" s="43">
        <f t="shared" ref="AL6:AL59" si="38">Z6</f>
        <v>0</v>
      </c>
      <c r="AM6" s="44">
        <f t="shared" ref="AM6:AM59" si="39">COUNTIF(AA6:AJ6,"&lt;6")</f>
        <v>10</v>
      </c>
      <c r="AN6" s="27">
        <f t="shared" si="0"/>
        <v>0</v>
      </c>
      <c r="AQ6" s="26">
        <v>2</v>
      </c>
      <c r="AR6" s="101" t="str">
        <f>'2B'!G6</f>
        <v>ANDUAGA ABARCA LUISA MARIA</v>
      </c>
      <c r="AS6" s="42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106">
        <f t="shared" ref="BQ6:BQ59" si="40">AT6</f>
        <v>0</v>
      </c>
      <c r="BR6" s="106">
        <f t="shared" ref="BR6:BR59" si="41">AV6</f>
        <v>0</v>
      </c>
      <c r="BS6" s="106">
        <f t="shared" ref="BS6:BS59" si="42">AX6</f>
        <v>0</v>
      </c>
      <c r="BT6" s="106">
        <f t="shared" ref="BT6:BT59" si="43">AZ6</f>
        <v>0</v>
      </c>
      <c r="BU6" s="106">
        <f t="shared" ref="BU6:BU59" si="44">BB6</f>
        <v>0</v>
      </c>
      <c r="BV6" s="106">
        <f t="shared" ref="BV6:BV59" si="45">BD6</f>
        <v>0</v>
      </c>
      <c r="BW6" s="106">
        <f t="shared" ref="BW6:BW59" si="46">BF6</f>
        <v>0</v>
      </c>
      <c r="BX6" s="106">
        <f t="shared" ref="BX6:BX59" si="47">BH6</f>
        <v>0</v>
      </c>
      <c r="BY6" s="106">
        <f t="shared" ref="BY6:BY59" si="48">BJ6</f>
        <v>0</v>
      </c>
      <c r="BZ6" s="106">
        <f t="shared" ref="BZ6:BZ59" si="49">BL6</f>
        <v>0</v>
      </c>
      <c r="CA6" s="106">
        <f t="shared" ref="CA6:CA59" si="50">BN6</f>
        <v>0</v>
      </c>
      <c r="CB6" s="106">
        <f t="shared" ref="CB6:CB59" si="51">BP6</f>
        <v>0</v>
      </c>
      <c r="CC6" s="107">
        <f t="shared" ref="CC6:CC59" si="52">COUNTIF(BQ6:BZ6,"&lt;6")</f>
        <v>10</v>
      </c>
      <c r="CD6" s="108">
        <f t="shared" ref="CD6:CD59" si="53">SUM(AT6+AV6+AX6+AZ6+BB6+BD6+BF6+BH6+BJ6+BL6)/10</f>
        <v>0</v>
      </c>
      <c r="CG6" s="26">
        <v>2</v>
      </c>
      <c r="CH6" s="101" t="str">
        <f>'2C'!G6</f>
        <v>ANDRADE MENDEZ VICTOR JAVIER</v>
      </c>
      <c r="CI6" s="42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106">
        <f t="shared" ref="DG6:DG59" si="54">CJ6</f>
        <v>0</v>
      </c>
      <c r="DH6" s="106">
        <f t="shared" ref="DH6:DH59" si="55">CL6</f>
        <v>0</v>
      </c>
      <c r="DI6" s="106">
        <f t="shared" ref="DI6:DI59" si="56">CN6</f>
        <v>0</v>
      </c>
      <c r="DJ6" s="106">
        <f t="shared" ref="DJ6:DJ59" si="57">CP6</f>
        <v>0</v>
      </c>
      <c r="DK6" s="106">
        <f t="shared" ref="DK6:DK59" si="58">CR6</f>
        <v>0</v>
      </c>
      <c r="DL6" s="106">
        <f t="shared" ref="DL6:DL59" si="59">CT6</f>
        <v>0</v>
      </c>
      <c r="DM6" s="106">
        <f t="shared" ref="DM6:DM59" si="60">CV6</f>
        <v>0</v>
      </c>
      <c r="DN6" s="106">
        <f t="shared" ref="DN6:DN59" si="61">CX6</f>
        <v>0</v>
      </c>
      <c r="DO6" s="106">
        <f t="shared" ref="DO6:DO59" si="62">CZ6</f>
        <v>0</v>
      </c>
      <c r="DP6" s="106">
        <f t="shared" ref="DP6:DP59" si="63">DB6</f>
        <v>0</v>
      </c>
      <c r="DQ6" s="106">
        <f t="shared" ref="DQ6:DQ59" si="64">DD6</f>
        <v>0</v>
      </c>
      <c r="DR6" s="106">
        <f t="shared" ref="DR6:DR59" si="65">DF6</f>
        <v>0</v>
      </c>
      <c r="DS6" s="107">
        <f t="shared" ref="DS6:DS59" si="66">COUNTIF(DG6:DP6,"&lt;6")</f>
        <v>10</v>
      </c>
      <c r="DT6" s="108">
        <f t="shared" ref="DT6:DT38" si="67">SUM(CJ6+CL6+CN6+CP6+CR6+CT6+CV6+CX6+CZ6+DB6)/10</f>
        <v>0</v>
      </c>
      <c r="DV6" s="26">
        <v>2</v>
      </c>
      <c r="DW6" s="182" t="str">
        <f>'4A'!G6</f>
        <v>CARMONA AVENDAÑO BENJAMIN</v>
      </c>
      <c r="DX6" s="42"/>
      <c r="DY6" s="42"/>
      <c r="DZ6" s="71"/>
      <c r="EA6" s="71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3">
        <f t="shared" ref="EV6:EV59" si="68">DY6</f>
        <v>0</v>
      </c>
      <c r="EW6" s="43">
        <f t="shared" ref="EW6:EW59" si="69">EA6</f>
        <v>0</v>
      </c>
      <c r="EX6" s="43">
        <f t="shared" ref="EX6:EX59" si="70">EC6</f>
        <v>0</v>
      </c>
      <c r="EY6" s="43">
        <f t="shared" ref="EY6:EY59" si="71">EE6</f>
        <v>0</v>
      </c>
      <c r="EZ6" s="43">
        <f t="shared" ref="EZ6:EZ59" si="72">EG6</f>
        <v>0</v>
      </c>
      <c r="FA6" s="43">
        <f t="shared" ref="FA6:FA59" si="73">EI6</f>
        <v>0</v>
      </c>
      <c r="FB6" s="43">
        <f t="shared" ref="FB6:FB59" si="74">EK6</f>
        <v>0</v>
      </c>
      <c r="FC6" s="43">
        <f t="shared" ref="FC6:FC59" si="75">EM6</f>
        <v>0</v>
      </c>
      <c r="FD6" s="43">
        <f t="shared" ref="FD6:FD59" si="76">EO6</f>
        <v>0</v>
      </c>
      <c r="FE6" s="43">
        <f t="shared" ref="FE6:FE59" si="77">EQ6</f>
        <v>0</v>
      </c>
      <c r="FF6" s="43">
        <f t="shared" ref="FF6:FF59" si="78">ES6</f>
        <v>0</v>
      </c>
      <c r="FG6" s="43">
        <f t="shared" ref="FG6:FG59" si="79">EU6</f>
        <v>0</v>
      </c>
      <c r="FH6" s="44">
        <f t="shared" ref="FH6:FH59" si="80">COUNTIF(EV6:FE6,"&lt;6")</f>
        <v>10</v>
      </c>
      <c r="FI6" s="27">
        <f t="shared" ref="FI6:FI42" si="81">SUM(DY6+EA6+EC6+EE6+EG6+EI6+EK6+EM6+EO6+EQ6)/10</f>
        <v>0</v>
      </c>
      <c r="FL6" s="26">
        <v>2</v>
      </c>
      <c r="FM6" s="182" t="str">
        <f>'4B'!G6</f>
        <v>ANDRES  GONZALEZ MISAEL</v>
      </c>
      <c r="FN6" s="42"/>
      <c r="FO6" s="79"/>
      <c r="FP6" s="81"/>
      <c r="FQ6" s="43"/>
      <c r="FR6" s="42"/>
      <c r="FS6" s="42"/>
      <c r="FT6" s="42"/>
      <c r="FU6" s="42"/>
      <c r="FV6" s="42"/>
      <c r="FW6" s="42"/>
      <c r="FX6" s="42"/>
      <c r="FY6" s="79"/>
      <c r="FZ6" s="79"/>
      <c r="GA6" s="81"/>
      <c r="GB6" s="79"/>
      <c r="GC6" s="42"/>
      <c r="GD6" s="81"/>
      <c r="GE6" s="42"/>
      <c r="GF6" s="42"/>
      <c r="GG6" s="42"/>
      <c r="GH6" s="42"/>
      <c r="GI6" s="42"/>
      <c r="GJ6" s="42"/>
      <c r="GK6" s="42"/>
      <c r="GL6" s="43">
        <f t="shared" ref="GL6:GL59" si="82">FO6</f>
        <v>0</v>
      </c>
      <c r="GM6" s="43">
        <f t="shared" ref="GM6:GM59" si="83">FQ6</f>
        <v>0</v>
      </c>
      <c r="GN6" s="43">
        <f t="shared" ref="GN6:GN59" si="84">FS6</f>
        <v>0</v>
      </c>
      <c r="GO6" s="43">
        <f t="shared" ref="GO6:GO59" si="85">FU6</f>
        <v>0</v>
      </c>
      <c r="GP6" s="43">
        <f t="shared" ref="GP6:GP59" si="86">FW6</f>
        <v>0</v>
      </c>
      <c r="GQ6" s="43">
        <f t="shared" ref="GQ6:GQ59" si="87">FY6</f>
        <v>0</v>
      </c>
      <c r="GR6" s="43">
        <f t="shared" ref="GR6:GR59" si="88">GA6</f>
        <v>0</v>
      </c>
      <c r="GS6" s="43">
        <f t="shared" ref="GS6:GS59" si="89">GC6</f>
        <v>0</v>
      </c>
      <c r="GT6" s="43">
        <f t="shared" ref="GT6:GT59" si="90">GE6</f>
        <v>0</v>
      </c>
      <c r="GU6" s="43">
        <f t="shared" ref="GU6:GU59" si="91">GG6</f>
        <v>0</v>
      </c>
      <c r="GV6" s="43">
        <f t="shared" ref="GV6:GV59" si="92">GI6</f>
        <v>0</v>
      </c>
      <c r="GW6" s="43">
        <f t="shared" ref="GW6:GW59" si="93">GK6</f>
        <v>0</v>
      </c>
      <c r="GX6" s="44">
        <f t="shared" ref="GX6:GX59" si="94">COUNTIF(GL6:GU6,"&lt;6")</f>
        <v>10</v>
      </c>
      <c r="GY6" s="27">
        <f t="shared" ref="GY6:GY59" si="95">SUM(FO6+FQ6+FS6+FU6+FW6+FY6+GA6+GC6+GE6+GG6)/10</f>
        <v>0</v>
      </c>
      <c r="GZ6" s="179"/>
      <c r="HA6" s="26">
        <v>2</v>
      </c>
      <c r="HB6" s="182" t="str">
        <f>'4C'!G6</f>
        <v>BERNAL HERNANDEZ JESSICA ESMERALDA</v>
      </c>
      <c r="HC6" s="42"/>
      <c r="HD6" s="79"/>
      <c r="HE6" s="81"/>
      <c r="HF6" s="43"/>
      <c r="HG6" s="42"/>
      <c r="HH6" s="42"/>
      <c r="HI6" s="42"/>
      <c r="HJ6" s="42"/>
      <c r="HK6" s="42"/>
      <c r="HL6" s="42"/>
      <c r="HM6" s="42"/>
      <c r="HN6" s="79"/>
      <c r="HO6" s="79"/>
      <c r="HP6" s="81"/>
      <c r="HQ6" s="79"/>
      <c r="HR6" s="42"/>
      <c r="HS6" s="81"/>
      <c r="HT6" s="42"/>
      <c r="HU6" s="42"/>
      <c r="HV6" s="42"/>
      <c r="HW6" s="42"/>
      <c r="HX6" s="42"/>
      <c r="HY6" s="42"/>
      <c r="HZ6" s="42"/>
      <c r="IA6" s="43">
        <f t="shared" ref="IA6:IA59" si="96">HD6</f>
        <v>0</v>
      </c>
      <c r="IB6" s="43">
        <f t="shared" ref="IB6:IB59" si="97">HF6</f>
        <v>0</v>
      </c>
      <c r="IC6" s="43">
        <f t="shared" ref="IC6:IC59" si="98">HH6</f>
        <v>0</v>
      </c>
      <c r="ID6" s="43">
        <f t="shared" ref="ID6:ID59" si="99">HJ6</f>
        <v>0</v>
      </c>
      <c r="IE6" s="43">
        <f t="shared" ref="IE6:IE59" si="100">HL6</f>
        <v>0</v>
      </c>
      <c r="IF6" s="43">
        <f t="shared" ref="IF6:IF59" si="101">HN6</f>
        <v>0</v>
      </c>
      <c r="IG6" s="43">
        <f t="shared" ref="IG6:IG59" si="102">HP6</f>
        <v>0</v>
      </c>
      <c r="IH6" s="43">
        <f t="shared" ref="IH6:IH59" si="103">HR6</f>
        <v>0</v>
      </c>
      <c r="II6" s="43">
        <f t="shared" ref="II6:II59" si="104">HT6</f>
        <v>0</v>
      </c>
      <c r="IJ6" s="43">
        <f t="shared" ref="IJ6:IJ59" si="105">HV6</f>
        <v>0</v>
      </c>
      <c r="IK6" s="43">
        <f t="shared" ref="IK6:IK59" si="106">HX6</f>
        <v>0</v>
      </c>
      <c r="IL6" s="43">
        <f t="shared" ref="IL6:IL59" si="107">HZ6</f>
        <v>0</v>
      </c>
      <c r="IM6" s="44">
        <f t="shared" ref="IM6:IM59" si="108">COUNTIF(IA6:IJ6,"&lt;6")</f>
        <v>10</v>
      </c>
      <c r="IN6" s="27">
        <f t="shared" ref="IN6:IN59" si="109">SUM(HD6+HF6+HH6+HJ6+HL6+HN6+HP6+HR6+HT6+HV6)/10</f>
        <v>0</v>
      </c>
      <c r="IO6" s="179"/>
      <c r="IP6" s="26">
        <v>2</v>
      </c>
      <c r="IQ6" s="182" t="str">
        <f>'6A'!G6</f>
        <v>ALMONASI TORRES LUZ MARIA</v>
      </c>
      <c r="IR6" s="42"/>
      <c r="IS6" s="79"/>
      <c r="IT6" s="81"/>
      <c r="IU6" s="43"/>
      <c r="IV6" s="42"/>
      <c r="IW6" s="42"/>
      <c r="IX6" s="42"/>
      <c r="IY6" s="42"/>
      <c r="IZ6" s="42"/>
      <c r="JA6" s="42"/>
      <c r="JB6" s="42"/>
      <c r="JC6" s="79"/>
      <c r="JD6" s="79"/>
      <c r="JE6" s="81"/>
      <c r="JF6" s="79"/>
      <c r="JG6" s="42"/>
      <c r="JH6" s="81"/>
      <c r="JI6" s="42"/>
      <c r="JJ6" s="42"/>
      <c r="JK6" s="42"/>
      <c r="JL6" s="42"/>
      <c r="JM6" s="42"/>
      <c r="JN6" s="131">
        <f t="shared" si="1"/>
        <v>0</v>
      </c>
      <c r="JO6" s="131">
        <f t="shared" si="2"/>
        <v>0</v>
      </c>
      <c r="JP6" s="131">
        <f t="shared" si="3"/>
        <v>0</v>
      </c>
      <c r="JQ6" s="131">
        <f t="shared" si="4"/>
        <v>0</v>
      </c>
      <c r="JR6" s="131">
        <f t="shared" si="5"/>
        <v>0</v>
      </c>
      <c r="JS6" s="131">
        <f t="shared" si="6"/>
        <v>0</v>
      </c>
      <c r="JT6" s="131">
        <f t="shared" si="7"/>
        <v>0</v>
      </c>
      <c r="JU6" s="131">
        <f t="shared" si="8"/>
        <v>0</v>
      </c>
      <c r="JV6" s="131">
        <f t="shared" si="9"/>
        <v>0</v>
      </c>
      <c r="JW6" s="131">
        <f t="shared" si="10"/>
        <v>0</v>
      </c>
      <c r="JX6" s="131">
        <f t="shared" si="11"/>
        <v>0</v>
      </c>
      <c r="JY6" s="130">
        <f t="shared" si="12"/>
        <v>10</v>
      </c>
      <c r="JZ6" s="27">
        <f t="shared" si="13"/>
        <v>0</v>
      </c>
      <c r="KB6" s="26">
        <v>2</v>
      </c>
      <c r="KC6" s="182" t="str">
        <f>'6B'!G6</f>
        <v>ARROYO HERNANDEZ JOSE RODOLFO</v>
      </c>
      <c r="KD6" s="127"/>
      <c r="KE6" s="127"/>
      <c r="KF6" s="127"/>
      <c r="KG6" s="127"/>
      <c r="KH6" s="127"/>
      <c r="KI6" s="128"/>
      <c r="KJ6" s="128"/>
      <c r="KK6" s="129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31">
        <f t="shared" si="14"/>
        <v>0</v>
      </c>
      <c r="LA6" s="131">
        <f t="shared" si="15"/>
        <v>0</v>
      </c>
      <c r="LB6" s="131">
        <f t="shared" si="16"/>
        <v>0</v>
      </c>
      <c r="LC6" s="131">
        <f t="shared" si="17"/>
        <v>0</v>
      </c>
      <c r="LD6" s="131">
        <f t="shared" si="18"/>
        <v>0</v>
      </c>
      <c r="LE6" s="131">
        <f t="shared" si="19"/>
        <v>0</v>
      </c>
      <c r="LF6" s="131">
        <f t="shared" si="20"/>
        <v>0</v>
      </c>
      <c r="LG6" s="131">
        <f t="shared" si="21"/>
        <v>0</v>
      </c>
      <c r="LH6" s="131">
        <f t="shared" si="22"/>
        <v>0</v>
      </c>
      <c r="LI6" s="131">
        <f t="shared" si="23"/>
        <v>0</v>
      </c>
      <c r="LJ6" s="131">
        <f t="shared" si="24"/>
        <v>0</v>
      </c>
      <c r="LK6" s="44">
        <f t="shared" si="25"/>
        <v>10</v>
      </c>
      <c r="LL6" s="27">
        <f t="shared" si="26"/>
        <v>0</v>
      </c>
      <c r="LM6" s="134"/>
      <c r="LN6" s="134"/>
      <c r="LO6" s="134"/>
      <c r="LP6" s="134"/>
      <c r="LQ6" s="134"/>
      <c r="LR6" s="134"/>
      <c r="LS6" s="134"/>
      <c r="LT6" s="134"/>
      <c r="LU6" s="134"/>
      <c r="LV6" s="134"/>
      <c r="LW6" s="134"/>
      <c r="LX6" s="134"/>
      <c r="LY6" s="134"/>
      <c r="LZ6" s="134"/>
      <c r="MA6" s="134"/>
      <c r="MB6" s="134"/>
      <c r="MC6" s="134"/>
      <c r="MD6" s="134"/>
      <c r="ME6" s="134"/>
      <c r="MF6" s="134"/>
      <c r="MG6" s="134"/>
      <c r="MH6" s="134"/>
    </row>
    <row r="7" spans="1:346" s="33" customFormat="1">
      <c r="A7" s="26">
        <v>3</v>
      </c>
      <c r="B7" s="100" t="str">
        <f>'2 A'!G7</f>
        <v>BAEZ GARCIA PEDRO ENRIQUE</v>
      </c>
      <c r="C7" s="71"/>
      <c r="D7" s="19"/>
      <c r="E7" s="71"/>
      <c r="F7" s="19"/>
      <c r="G7" s="71"/>
      <c r="H7" s="70"/>
      <c r="I7" s="71"/>
      <c r="J7" s="19"/>
      <c r="K7" s="71"/>
      <c r="L7" s="19"/>
      <c r="M7" s="71"/>
      <c r="N7" s="19"/>
      <c r="O7" s="71"/>
      <c r="P7" s="19"/>
      <c r="Q7" s="71"/>
      <c r="R7" s="19"/>
      <c r="S7" s="71"/>
      <c r="T7" s="19"/>
      <c r="U7" s="71"/>
      <c r="V7" s="19"/>
      <c r="W7" s="71"/>
      <c r="X7" s="71"/>
      <c r="Y7" s="71"/>
      <c r="Z7" s="71"/>
      <c r="AA7" s="43">
        <f t="shared" si="27"/>
        <v>0</v>
      </c>
      <c r="AB7" s="43">
        <f t="shared" si="28"/>
        <v>0</v>
      </c>
      <c r="AC7" s="43">
        <f t="shared" si="29"/>
        <v>0</v>
      </c>
      <c r="AD7" s="43">
        <f t="shared" si="30"/>
        <v>0</v>
      </c>
      <c r="AE7" s="43">
        <f t="shared" si="31"/>
        <v>0</v>
      </c>
      <c r="AF7" s="43">
        <f t="shared" si="32"/>
        <v>0</v>
      </c>
      <c r="AG7" s="43">
        <f t="shared" si="33"/>
        <v>0</v>
      </c>
      <c r="AH7" s="43">
        <f t="shared" si="34"/>
        <v>0</v>
      </c>
      <c r="AI7" s="43">
        <f t="shared" si="35"/>
        <v>0</v>
      </c>
      <c r="AJ7" s="43">
        <f t="shared" si="36"/>
        <v>0</v>
      </c>
      <c r="AK7" s="43">
        <f t="shared" si="37"/>
        <v>0</v>
      </c>
      <c r="AL7" s="43">
        <f t="shared" si="38"/>
        <v>0</v>
      </c>
      <c r="AM7" s="44">
        <f t="shared" si="39"/>
        <v>10</v>
      </c>
      <c r="AN7" s="27">
        <f t="shared" si="0"/>
        <v>0</v>
      </c>
      <c r="AQ7" s="26">
        <v>3</v>
      </c>
      <c r="AR7" s="101" t="str">
        <f>'2B'!G7</f>
        <v>ARCHUNDIA RAMIREZ ALAN</v>
      </c>
      <c r="AS7" s="42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106">
        <f t="shared" si="40"/>
        <v>0</v>
      </c>
      <c r="BR7" s="106">
        <f t="shared" si="41"/>
        <v>0</v>
      </c>
      <c r="BS7" s="106">
        <f t="shared" si="42"/>
        <v>0</v>
      </c>
      <c r="BT7" s="106">
        <f t="shared" si="43"/>
        <v>0</v>
      </c>
      <c r="BU7" s="106">
        <f t="shared" si="44"/>
        <v>0</v>
      </c>
      <c r="BV7" s="106">
        <f t="shared" si="45"/>
        <v>0</v>
      </c>
      <c r="BW7" s="106">
        <f t="shared" si="46"/>
        <v>0</v>
      </c>
      <c r="BX7" s="106">
        <f t="shared" si="47"/>
        <v>0</v>
      </c>
      <c r="BY7" s="106">
        <f t="shared" si="48"/>
        <v>0</v>
      </c>
      <c r="BZ7" s="106">
        <f t="shared" si="49"/>
        <v>0</v>
      </c>
      <c r="CA7" s="106">
        <f t="shared" si="50"/>
        <v>0</v>
      </c>
      <c r="CB7" s="106">
        <f t="shared" si="51"/>
        <v>0</v>
      </c>
      <c r="CC7" s="107">
        <f t="shared" si="52"/>
        <v>10</v>
      </c>
      <c r="CD7" s="108">
        <f t="shared" si="53"/>
        <v>0</v>
      </c>
      <c r="CG7" s="26">
        <v>3</v>
      </c>
      <c r="CH7" s="101" t="str">
        <f>'2C'!G7</f>
        <v>BARRERA  VELAZQUEZ LUIS ERNESTO</v>
      </c>
      <c r="CI7" s="42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106">
        <f t="shared" si="54"/>
        <v>0</v>
      </c>
      <c r="DH7" s="106">
        <f t="shared" si="55"/>
        <v>0</v>
      </c>
      <c r="DI7" s="106">
        <f t="shared" si="56"/>
        <v>0</v>
      </c>
      <c r="DJ7" s="106">
        <f t="shared" si="57"/>
        <v>0</v>
      </c>
      <c r="DK7" s="106">
        <f t="shared" si="58"/>
        <v>0</v>
      </c>
      <c r="DL7" s="106">
        <f t="shared" si="59"/>
        <v>0</v>
      </c>
      <c r="DM7" s="106">
        <f t="shared" si="60"/>
        <v>0</v>
      </c>
      <c r="DN7" s="106">
        <f t="shared" si="61"/>
        <v>0</v>
      </c>
      <c r="DO7" s="106">
        <f t="shared" si="62"/>
        <v>0</v>
      </c>
      <c r="DP7" s="106">
        <f t="shared" si="63"/>
        <v>0</v>
      </c>
      <c r="DQ7" s="106">
        <f t="shared" si="64"/>
        <v>0</v>
      </c>
      <c r="DR7" s="106">
        <f t="shared" si="65"/>
        <v>0</v>
      </c>
      <c r="DS7" s="107">
        <f t="shared" si="66"/>
        <v>10</v>
      </c>
      <c r="DT7" s="108">
        <f t="shared" si="67"/>
        <v>0</v>
      </c>
      <c r="DV7" s="26">
        <v>3</v>
      </c>
      <c r="DW7" s="182" t="str">
        <f>'4A'!G7</f>
        <v>CASTILLO ALDANA YARELI</v>
      </c>
      <c r="DX7" s="42"/>
      <c r="DY7" s="42"/>
      <c r="DZ7" s="71"/>
      <c r="EA7" s="71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3">
        <f t="shared" si="68"/>
        <v>0</v>
      </c>
      <c r="EW7" s="43">
        <f t="shared" si="69"/>
        <v>0</v>
      </c>
      <c r="EX7" s="43">
        <f t="shared" si="70"/>
        <v>0</v>
      </c>
      <c r="EY7" s="43">
        <f t="shared" si="71"/>
        <v>0</v>
      </c>
      <c r="EZ7" s="43">
        <f t="shared" si="72"/>
        <v>0</v>
      </c>
      <c r="FA7" s="43">
        <f t="shared" si="73"/>
        <v>0</v>
      </c>
      <c r="FB7" s="43">
        <f t="shared" si="74"/>
        <v>0</v>
      </c>
      <c r="FC7" s="43">
        <f t="shared" si="75"/>
        <v>0</v>
      </c>
      <c r="FD7" s="43">
        <f t="shared" si="76"/>
        <v>0</v>
      </c>
      <c r="FE7" s="43">
        <f t="shared" si="77"/>
        <v>0</v>
      </c>
      <c r="FF7" s="43">
        <f t="shared" si="78"/>
        <v>0</v>
      </c>
      <c r="FG7" s="43">
        <f t="shared" si="79"/>
        <v>0</v>
      </c>
      <c r="FH7" s="44">
        <f t="shared" si="80"/>
        <v>10</v>
      </c>
      <c r="FI7" s="27">
        <f t="shared" si="81"/>
        <v>0</v>
      </c>
      <c r="FL7" s="26">
        <v>3</v>
      </c>
      <c r="FM7" s="182" t="str">
        <f>'4B'!G7</f>
        <v>AYALA GONZALEZ ANGEL SINUE</v>
      </c>
      <c r="FN7" s="42"/>
      <c r="FO7" s="79"/>
      <c r="FP7" s="81"/>
      <c r="FQ7" s="43"/>
      <c r="FR7" s="42"/>
      <c r="FS7" s="42"/>
      <c r="FT7" s="42"/>
      <c r="FU7" s="42"/>
      <c r="FV7" s="42"/>
      <c r="FW7" s="42"/>
      <c r="FX7" s="42"/>
      <c r="FY7" s="79"/>
      <c r="FZ7" s="79"/>
      <c r="GA7" s="81"/>
      <c r="GB7" s="79"/>
      <c r="GC7" s="42"/>
      <c r="GD7" s="81"/>
      <c r="GE7" s="42"/>
      <c r="GF7" s="42"/>
      <c r="GG7" s="42"/>
      <c r="GH7" s="42"/>
      <c r="GI7" s="42"/>
      <c r="GJ7" s="42"/>
      <c r="GK7" s="42"/>
      <c r="GL7" s="43">
        <f t="shared" si="82"/>
        <v>0</v>
      </c>
      <c r="GM7" s="43">
        <f t="shared" si="83"/>
        <v>0</v>
      </c>
      <c r="GN7" s="43">
        <f t="shared" si="84"/>
        <v>0</v>
      </c>
      <c r="GO7" s="43">
        <f t="shared" si="85"/>
        <v>0</v>
      </c>
      <c r="GP7" s="43">
        <f t="shared" si="86"/>
        <v>0</v>
      </c>
      <c r="GQ7" s="43">
        <f t="shared" si="87"/>
        <v>0</v>
      </c>
      <c r="GR7" s="43">
        <f t="shared" si="88"/>
        <v>0</v>
      </c>
      <c r="GS7" s="43">
        <f t="shared" si="89"/>
        <v>0</v>
      </c>
      <c r="GT7" s="43">
        <f t="shared" si="90"/>
        <v>0</v>
      </c>
      <c r="GU7" s="43">
        <f t="shared" si="91"/>
        <v>0</v>
      </c>
      <c r="GV7" s="43">
        <f t="shared" si="92"/>
        <v>0</v>
      </c>
      <c r="GW7" s="43">
        <f t="shared" si="93"/>
        <v>0</v>
      </c>
      <c r="GX7" s="44">
        <f t="shared" si="94"/>
        <v>10</v>
      </c>
      <c r="GY7" s="27">
        <f t="shared" si="95"/>
        <v>0</v>
      </c>
      <c r="GZ7" s="179"/>
      <c r="HA7" s="26">
        <v>3</v>
      </c>
      <c r="HB7" s="182" t="str">
        <f>'4C'!G7</f>
        <v>CALBILLO VILLADA ROSA ISELA</v>
      </c>
      <c r="HC7" s="42"/>
      <c r="HD7" s="79"/>
      <c r="HE7" s="81"/>
      <c r="HF7" s="43"/>
      <c r="HG7" s="42"/>
      <c r="HH7" s="42"/>
      <c r="HI7" s="42"/>
      <c r="HJ7" s="42"/>
      <c r="HK7" s="42"/>
      <c r="HL7" s="42"/>
      <c r="HM7" s="42"/>
      <c r="HN7" s="79"/>
      <c r="HO7" s="79"/>
      <c r="HP7" s="81"/>
      <c r="HQ7" s="79"/>
      <c r="HR7" s="42"/>
      <c r="HS7" s="81"/>
      <c r="HT7" s="42"/>
      <c r="HU7" s="42"/>
      <c r="HV7" s="42"/>
      <c r="HW7" s="42"/>
      <c r="HX7" s="42"/>
      <c r="HY7" s="42"/>
      <c r="HZ7" s="42"/>
      <c r="IA7" s="43">
        <f t="shared" si="96"/>
        <v>0</v>
      </c>
      <c r="IB7" s="43">
        <f t="shared" si="97"/>
        <v>0</v>
      </c>
      <c r="IC7" s="43">
        <f t="shared" si="98"/>
        <v>0</v>
      </c>
      <c r="ID7" s="43">
        <f t="shared" si="99"/>
        <v>0</v>
      </c>
      <c r="IE7" s="43">
        <f t="shared" si="100"/>
        <v>0</v>
      </c>
      <c r="IF7" s="43">
        <f t="shared" si="101"/>
        <v>0</v>
      </c>
      <c r="IG7" s="43">
        <f t="shared" si="102"/>
        <v>0</v>
      </c>
      <c r="IH7" s="43">
        <f t="shared" si="103"/>
        <v>0</v>
      </c>
      <c r="II7" s="43">
        <f t="shared" si="104"/>
        <v>0</v>
      </c>
      <c r="IJ7" s="43">
        <f t="shared" si="105"/>
        <v>0</v>
      </c>
      <c r="IK7" s="43">
        <f t="shared" si="106"/>
        <v>0</v>
      </c>
      <c r="IL7" s="43">
        <f t="shared" si="107"/>
        <v>0</v>
      </c>
      <c r="IM7" s="44">
        <f t="shared" si="108"/>
        <v>10</v>
      </c>
      <c r="IN7" s="27">
        <f t="shared" si="109"/>
        <v>0</v>
      </c>
      <c r="IO7" s="179"/>
      <c r="IP7" s="26">
        <v>3</v>
      </c>
      <c r="IQ7" s="182" t="str">
        <f>'6A'!G7</f>
        <v>ALZALDE SILVA MONSERRAT</v>
      </c>
      <c r="IR7" s="42"/>
      <c r="IS7" s="42"/>
      <c r="IT7" s="42"/>
      <c r="IU7" s="42"/>
      <c r="IV7" s="42"/>
      <c r="IW7" s="79"/>
      <c r="IX7" s="79"/>
      <c r="IY7" s="81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131">
        <f t="shared" si="1"/>
        <v>0</v>
      </c>
      <c r="JO7" s="131">
        <f t="shared" si="2"/>
        <v>0</v>
      </c>
      <c r="JP7" s="131">
        <f t="shared" si="3"/>
        <v>0</v>
      </c>
      <c r="JQ7" s="131">
        <f t="shared" si="4"/>
        <v>0</v>
      </c>
      <c r="JR7" s="131">
        <f t="shared" si="5"/>
        <v>0</v>
      </c>
      <c r="JS7" s="131">
        <f t="shared" si="6"/>
        <v>0</v>
      </c>
      <c r="JT7" s="131">
        <f t="shared" si="7"/>
        <v>0</v>
      </c>
      <c r="JU7" s="131">
        <f t="shared" si="8"/>
        <v>0</v>
      </c>
      <c r="JV7" s="131">
        <f t="shared" si="9"/>
        <v>0</v>
      </c>
      <c r="JW7" s="131">
        <f t="shared" si="10"/>
        <v>0</v>
      </c>
      <c r="JX7" s="131">
        <f t="shared" si="11"/>
        <v>0</v>
      </c>
      <c r="JY7" s="130">
        <f t="shared" si="12"/>
        <v>10</v>
      </c>
      <c r="JZ7" s="27">
        <f t="shared" si="13"/>
        <v>0</v>
      </c>
      <c r="KB7" s="26">
        <v>3</v>
      </c>
      <c r="KC7" s="182" t="str">
        <f>'6B'!G7</f>
        <v>BAEZ CARREON KARLA</v>
      </c>
      <c r="KD7" s="127"/>
      <c r="KE7" s="127"/>
      <c r="KF7" s="127"/>
      <c r="KG7" s="127"/>
      <c r="KH7" s="127"/>
      <c r="KI7" s="128"/>
      <c r="KJ7" s="128"/>
      <c r="KK7" s="129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31">
        <f t="shared" si="14"/>
        <v>0</v>
      </c>
      <c r="LA7" s="131">
        <f t="shared" si="15"/>
        <v>0</v>
      </c>
      <c r="LB7" s="131">
        <f t="shared" si="16"/>
        <v>0</v>
      </c>
      <c r="LC7" s="131">
        <f t="shared" si="17"/>
        <v>0</v>
      </c>
      <c r="LD7" s="131">
        <f t="shared" si="18"/>
        <v>0</v>
      </c>
      <c r="LE7" s="131">
        <f t="shared" si="19"/>
        <v>0</v>
      </c>
      <c r="LF7" s="131">
        <f t="shared" si="20"/>
        <v>0</v>
      </c>
      <c r="LG7" s="131">
        <f t="shared" si="21"/>
        <v>0</v>
      </c>
      <c r="LH7" s="131">
        <f t="shared" si="22"/>
        <v>0</v>
      </c>
      <c r="LI7" s="131">
        <f t="shared" si="23"/>
        <v>0</v>
      </c>
      <c r="LJ7" s="131">
        <f t="shared" si="24"/>
        <v>0</v>
      </c>
      <c r="LK7" s="44">
        <f t="shared" si="25"/>
        <v>10</v>
      </c>
      <c r="LL7" s="27">
        <f t="shared" si="26"/>
        <v>0</v>
      </c>
      <c r="LM7" s="134"/>
      <c r="LN7" s="134"/>
      <c r="LO7" s="134"/>
      <c r="LP7" s="134"/>
      <c r="LQ7" s="134"/>
      <c r="LR7" s="134"/>
      <c r="LS7" s="134"/>
      <c r="LT7" s="134"/>
      <c r="LU7" s="134"/>
      <c r="LV7" s="134"/>
      <c r="LW7" s="134"/>
      <c r="LX7" s="134"/>
      <c r="LY7" s="134"/>
      <c r="LZ7" s="134"/>
      <c r="MA7" s="134"/>
      <c r="MB7" s="134"/>
      <c r="MC7" s="134"/>
      <c r="MD7" s="134"/>
      <c r="ME7" s="134"/>
      <c r="MF7" s="134"/>
      <c r="MG7" s="134"/>
      <c r="MH7" s="134"/>
    </row>
    <row r="8" spans="1:346" s="33" customFormat="1">
      <c r="A8" s="26">
        <v>4</v>
      </c>
      <c r="B8" s="100" t="str">
        <f>'2 A'!G8</f>
        <v>BARRERA ORTEGA LUZ JANET</v>
      </c>
      <c r="C8" s="71"/>
      <c r="D8" s="19"/>
      <c r="E8" s="71"/>
      <c r="F8" s="19"/>
      <c r="G8" s="71"/>
      <c r="H8" s="70"/>
      <c r="I8" s="71"/>
      <c r="J8" s="19"/>
      <c r="K8" s="71"/>
      <c r="L8" s="19"/>
      <c r="M8" s="71"/>
      <c r="N8" s="19"/>
      <c r="O8" s="71"/>
      <c r="P8" s="19"/>
      <c r="Q8" s="71"/>
      <c r="R8" s="19"/>
      <c r="S8" s="71"/>
      <c r="T8" s="19"/>
      <c r="U8" s="71"/>
      <c r="V8" s="19"/>
      <c r="W8" s="71"/>
      <c r="X8" s="71"/>
      <c r="Y8" s="71"/>
      <c r="Z8" s="71"/>
      <c r="AA8" s="43">
        <f t="shared" si="27"/>
        <v>0</v>
      </c>
      <c r="AB8" s="43">
        <f t="shared" si="28"/>
        <v>0</v>
      </c>
      <c r="AC8" s="43">
        <f t="shared" si="29"/>
        <v>0</v>
      </c>
      <c r="AD8" s="43">
        <f t="shared" si="30"/>
        <v>0</v>
      </c>
      <c r="AE8" s="43">
        <f t="shared" si="31"/>
        <v>0</v>
      </c>
      <c r="AF8" s="43">
        <f t="shared" si="32"/>
        <v>0</v>
      </c>
      <c r="AG8" s="43">
        <f t="shared" si="33"/>
        <v>0</v>
      </c>
      <c r="AH8" s="43">
        <f t="shared" si="34"/>
        <v>0</v>
      </c>
      <c r="AI8" s="43">
        <f t="shared" si="35"/>
        <v>0</v>
      </c>
      <c r="AJ8" s="43">
        <f t="shared" si="36"/>
        <v>0</v>
      </c>
      <c r="AK8" s="43">
        <f t="shared" si="37"/>
        <v>0</v>
      </c>
      <c r="AL8" s="43">
        <f t="shared" si="38"/>
        <v>0</v>
      </c>
      <c r="AM8" s="44">
        <f t="shared" si="39"/>
        <v>10</v>
      </c>
      <c r="AN8" s="27">
        <f t="shared" si="0"/>
        <v>0</v>
      </c>
      <c r="AQ8" s="26">
        <v>4</v>
      </c>
      <c r="AR8" s="101" t="str">
        <f>'2B'!G8</f>
        <v>ASCENCION BRIONES JOSE GUSTAVO</v>
      </c>
      <c r="AS8" s="42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106">
        <f t="shared" si="40"/>
        <v>0</v>
      </c>
      <c r="BR8" s="106">
        <f t="shared" si="41"/>
        <v>0</v>
      </c>
      <c r="BS8" s="106">
        <f t="shared" si="42"/>
        <v>0</v>
      </c>
      <c r="BT8" s="106">
        <f t="shared" si="43"/>
        <v>0</v>
      </c>
      <c r="BU8" s="106">
        <f t="shared" si="44"/>
        <v>0</v>
      </c>
      <c r="BV8" s="106">
        <f t="shared" si="45"/>
        <v>0</v>
      </c>
      <c r="BW8" s="106">
        <f t="shared" si="46"/>
        <v>0</v>
      </c>
      <c r="BX8" s="106">
        <f t="shared" si="47"/>
        <v>0</v>
      </c>
      <c r="BY8" s="106">
        <f t="shared" si="48"/>
        <v>0</v>
      </c>
      <c r="BZ8" s="106">
        <f t="shared" si="49"/>
        <v>0</v>
      </c>
      <c r="CA8" s="106">
        <f t="shared" si="50"/>
        <v>0</v>
      </c>
      <c r="CB8" s="106">
        <f t="shared" si="51"/>
        <v>0</v>
      </c>
      <c r="CC8" s="107">
        <f t="shared" si="52"/>
        <v>10</v>
      </c>
      <c r="CD8" s="108">
        <f t="shared" si="53"/>
        <v>0</v>
      </c>
      <c r="CG8" s="26">
        <v>4</v>
      </c>
      <c r="CH8" s="101" t="str">
        <f>'2C'!G8</f>
        <v>BRIANO  CORTES EDMUNDO</v>
      </c>
      <c r="CI8" s="42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106">
        <f t="shared" si="54"/>
        <v>0</v>
      </c>
      <c r="DH8" s="106">
        <f t="shared" si="55"/>
        <v>0</v>
      </c>
      <c r="DI8" s="106">
        <f t="shared" si="56"/>
        <v>0</v>
      </c>
      <c r="DJ8" s="106">
        <f t="shared" si="57"/>
        <v>0</v>
      </c>
      <c r="DK8" s="106">
        <f t="shared" si="58"/>
        <v>0</v>
      </c>
      <c r="DL8" s="106">
        <f t="shared" si="59"/>
        <v>0</v>
      </c>
      <c r="DM8" s="106">
        <f t="shared" si="60"/>
        <v>0</v>
      </c>
      <c r="DN8" s="106">
        <f t="shared" si="61"/>
        <v>0</v>
      </c>
      <c r="DO8" s="106">
        <f t="shared" si="62"/>
        <v>0</v>
      </c>
      <c r="DP8" s="106">
        <f t="shared" si="63"/>
        <v>0</v>
      </c>
      <c r="DQ8" s="106">
        <f t="shared" si="64"/>
        <v>0</v>
      </c>
      <c r="DR8" s="106">
        <f t="shared" si="65"/>
        <v>0</v>
      </c>
      <c r="DS8" s="107">
        <f t="shared" si="66"/>
        <v>10</v>
      </c>
      <c r="DT8" s="108">
        <f t="shared" si="67"/>
        <v>0</v>
      </c>
      <c r="DV8" s="26">
        <v>4</v>
      </c>
      <c r="DW8" s="182" t="str">
        <f>'4A'!G8</f>
        <v>CORTES RIVERA LIZETH AIDEE</v>
      </c>
      <c r="DX8" s="42"/>
      <c r="DY8" s="42"/>
      <c r="DZ8" s="71"/>
      <c r="EA8" s="71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3">
        <f t="shared" si="68"/>
        <v>0</v>
      </c>
      <c r="EW8" s="43">
        <f t="shared" si="69"/>
        <v>0</v>
      </c>
      <c r="EX8" s="43">
        <f t="shared" si="70"/>
        <v>0</v>
      </c>
      <c r="EY8" s="43">
        <f t="shared" si="71"/>
        <v>0</v>
      </c>
      <c r="EZ8" s="43">
        <f t="shared" si="72"/>
        <v>0</v>
      </c>
      <c r="FA8" s="43">
        <f t="shared" si="73"/>
        <v>0</v>
      </c>
      <c r="FB8" s="43">
        <f t="shared" si="74"/>
        <v>0</v>
      </c>
      <c r="FC8" s="43">
        <f t="shared" si="75"/>
        <v>0</v>
      </c>
      <c r="FD8" s="43">
        <f t="shared" si="76"/>
        <v>0</v>
      </c>
      <c r="FE8" s="43">
        <f t="shared" si="77"/>
        <v>0</v>
      </c>
      <c r="FF8" s="43">
        <f t="shared" si="78"/>
        <v>0</v>
      </c>
      <c r="FG8" s="43">
        <f t="shared" si="79"/>
        <v>0</v>
      </c>
      <c r="FH8" s="44">
        <f t="shared" si="80"/>
        <v>10</v>
      </c>
      <c r="FI8" s="27">
        <f t="shared" si="81"/>
        <v>0</v>
      </c>
      <c r="FL8" s="26">
        <v>4</v>
      </c>
      <c r="FM8" s="182" t="str">
        <f>'4B'!G8</f>
        <v>BRAVO CRUZ CARLOS EZBAIN</v>
      </c>
      <c r="FN8" s="42"/>
      <c r="FO8" s="79"/>
      <c r="FP8" s="81"/>
      <c r="FQ8" s="43"/>
      <c r="FR8" s="42"/>
      <c r="FS8" s="42"/>
      <c r="FT8" s="42"/>
      <c r="FU8" s="42"/>
      <c r="FV8" s="42"/>
      <c r="FW8" s="42"/>
      <c r="FX8" s="42"/>
      <c r="FY8" s="79"/>
      <c r="FZ8" s="79"/>
      <c r="GA8" s="81"/>
      <c r="GB8" s="79"/>
      <c r="GC8" s="42"/>
      <c r="GD8" s="81"/>
      <c r="GE8" s="42"/>
      <c r="GF8" s="42"/>
      <c r="GG8" s="42"/>
      <c r="GH8" s="42"/>
      <c r="GI8" s="42"/>
      <c r="GJ8" s="42"/>
      <c r="GK8" s="42"/>
      <c r="GL8" s="43">
        <f t="shared" si="82"/>
        <v>0</v>
      </c>
      <c r="GM8" s="43">
        <f t="shared" si="83"/>
        <v>0</v>
      </c>
      <c r="GN8" s="43">
        <f t="shared" si="84"/>
        <v>0</v>
      </c>
      <c r="GO8" s="43">
        <f t="shared" si="85"/>
        <v>0</v>
      </c>
      <c r="GP8" s="43">
        <f t="shared" si="86"/>
        <v>0</v>
      </c>
      <c r="GQ8" s="43">
        <f t="shared" si="87"/>
        <v>0</v>
      </c>
      <c r="GR8" s="43">
        <f t="shared" si="88"/>
        <v>0</v>
      </c>
      <c r="GS8" s="43">
        <f t="shared" si="89"/>
        <v>0</v>
      </c>
      <c r="GT8" s="43">
        <f t="shared" si="90"/>
        <v>0</v>
      </c>
      <c r="GU8" s="43">
        <f t="shared" si="91"/>
        <v>0</v>
      </c>
      <c r="GV8" s="43">
        <f t="shared" si="92"/>
        <v>0</v>
      </c>
      <c r="GW8" s="43">
        <f t="shared" si="93"/>
        <v>0</v>
      </c>
      <c r="GX8" s="44">
        <f t="shared" si="94"/>
        <v>10</v>
      </c>
      <c r="GY8" s="27">
        <f t="shared" si="95"/>
        <v>0</v>
      </c>
      <c r="GZ8" s="179"/>
      <c r="HA8" s="26">
        <v>4</v>
      </c>
      <c r="HB8" s="182" t="str">
        <f>'4C'!G8</f>
        <v>CAMACHO LOZADA MARIA GUADALUPE</v>
      </c>
      <c r="HC8" s="42"/>
      <c r="HD8" s="79"/>
      <c r="HE8" s="81"/>
      <c r="HF8" s="43"/>
      <c r="HG8" s="42"/>
      <c r="HH8" s="42"/>
      <c r="HI8" s="42"/>
      <c r="HJ8" s="42"/>
      <c r="HK8" s="42"/>
      <c r="HL8" s="42"/>
      <c r="HM8" s="42"/>
      <c r="HN8" s="79"/>
      <c r="HO8" s="79"/>
      <c r="HP8" s="81"/>
      <c r="HQ8" s="79"/>
      <c r="HR8" s="42"/>
      <c r="HS8" s="81"/>
      <c r="HT8" s="42"/>
      <c r="HU8" s="42"/>
      <c r="HV8" s="42"/>
      <c r="HW8" s="42"/>
      <c r="HX8" s="42"/>
      <c r="HY8" s="42"/>
      <c r="HZ8" s="42"/>
      <c r="IA8" s="43">
        <f t="shared" si="96"/>
        <v>0</v>
      </c>
      <c r="IB8" s="43">
        <f t="shared" si="97"/>
        <v>0</v>
      </c>
      <c r="IC8" s="43">
        <f t="shared" si="98"/>
        <v>0</v>
      </c>
      <c r="ID8" s="43">
        <f t="shared" si="99"/>
        <v>0</v>
      </c>
      <c r="IE8" s="43">
        <f t="shared" si="100"/>
        <v>0</v>
      </c>
      <c r="IF8" s="43">
        <f t="shared" si="101"/>
        <v>0</v>
      </c>
      <c r="IG8" s="43">
        <f t="shared" si="102"/>
        <v>0</v>
      </c>
      <c r="IH8" s="43">
        <f t="shared" si="103"/>
        <v>0</v>
      </c>
      <c r="II8" s="43">
        <f t="shared" si="104"/>
        <v>0</v>
      </c>
      <c r="IJ8" s="43">
        <f t="shared" si="105"/>
        <v>0</v>
      </c>
      <c r="IK8" s="43">
        <f t="shared" si="106"/>
        <v>0</v>
      </c>
      <c r="IL8" s="43">
        <f t="shared" si="107"/>
        <v>0</v>
      </c>
      <c r="IM8" s="44">
        <f t="shared" si="108"/>
        <v>10</v>
      </c>
      <c r="IN8" s="27">
        <f t="shared" si="109"/>
        <v>0</v>
      </c>
      <c r="IO8" s="179"/>
      <c r="IP8" s="26">
        <v>4</v>
      </c>
      <c r="IQ8" s="182" t="str">
        <f>'6A'!G8</f>
        <v>AMAYA GODINEZ OSCAR</v>
      </c>
      <c r="IR8" s="42"/>
      <c r="IS8" s="42"/>
      <c r="IT8" s="42"/>
      <c r="IU8" s="42"/>
      <c r="IV8" s="42"/>
      <c r="IW8" s="79"/>
      <c r="IX8" s="79"/>
      <c r="IY8" s="81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131">
        <f t="shared" si="1"/>
        <v>0</v>
      </c>
      <c r="JO8" s="131">
        <f t="shared" si="2"/>
        <v>0</v>
      </c>
      <c r="JP8" s="131">
        <f t="shared" si="3"/>
        <v>0</v>
      </c>
      <c r="JQ8" s="131">
        <f t="shared" si="4"/>
        <v>0</v>
      </c>
      <c r="JR8" s="131">
        <f t="shared" si="5"/>
        <v>0</v>
      </c>
      <c r="JS8" s="131">
        <f t="shared" si="6"/>
        <v>0</v>
      </c>
      <c r="JT8" s="131">
        <f t="shared" si="7"/>
        <v>0</v>
      </c>
      <c r="JU8" s="131">
        <f t="shared" si="8"/>
        <v>0</v>
      </c>
      <c r="JV8" s="131">
        <f t="shared" si="9"/>
        <v>0</v>
      </c>
      <c r="JW8" s="131">
        <f t="shared" si="10"/>
        <v>0</v>
      </c>
      <c r="JX8" s="131">
        <f t="shared" si="11"/>
        <v>0</v>
      </c>
      <c r="JY8" s="130">
        <f t="shared" si="12"/>
        <v>10</v>
      </c>
      <c r="JZ8" s="27">
        <f t="shared" si="13"/>
        <v>0</v>
      </c>
      <c r="KB8" s="26">
        <v>4</v>
      </c>
      <c r="KC8" s="182" t="str">
        <f>'6B'!G8</f>
        <v xml:space="preserve">CAPISTRAN  AGUILAR EMMANUEL ANTONIO </v>
      </c>
      <c r="KD8" s="127"/>
      <c r="KE8" s="127"/>
      <c r="KF8" s="127"/>
      <c r="KG8" s="127"/>
      <c r="KH8" s="127"/>
      <c r="KI8" s="128"/>
      <c r="KJ8" s="128"/>
      <c r="KK8" s="129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31">
        <f t="shared" si="14"/>
        <v>0</v>
      </c>
      <c r="LA8" s="131">
        <f t="shared" si="15"/>
        <v>0</v>
      </c>
      <c r="LB8" s="131">
        <f t="shared" si="16"/>
        <v>0</v>
      </c>
      <c r="LC8" s="131">
        <f t="shared" si="17"/>
        <v>0</v>
      </c>
      <c r="LD8" s="131">
        <f t="shared" si="18"/>
        <v>0</v>
      </c>
      <c r="LE8" s="131">
        <f t="shared" si="19"/>
        <v>0</v>
      </c>
      <c r="LF8" s="131">
        <f t="shared" si="20"/>
        <v>0</v>
      </c>
      <c r="LG8" s="131">
        <f t="shared" si="21"/>
        <v>0</v>
      </c>
      <c r="LH8" s="131">
        <f t="shared" si="22"/>
        <v>0</v>
      </c>
      <c r="LI8" s="131">
        <f t="shared" si="23"/>
        <v>0</v>
      </c>
      <c r="LJ8" s="131">
        <f t="shared" si="24"/>
        <v>0</v>
      </c>
      <c r="LK8" s="44">
        <f t="shared" si="25"/>
        <v>10</v>
      </c>
      <c r="LL8" s="27">
        <f t="shared" si="26"/>
        <v>0</v>
      </c>
      <c r="LM8" s="134"/>
      <c r="LN8" s="134"/>
      <c r="LO8" s="134"/>
      <c r="LP8" s="134"/>
      <c r="LQ8" s="134"/>
      <c r="LR8" s="134"/>
      <c r="LS8" s="134"/>
      <c r="LT8" s="134"/>
      <c r="LU8" s="134"/>
      <c r="LV8" s="134"/>
      <c r="LW8" s="134"/>
      <c r="LX8" s="134"/>
      <c r="LY8" s="134"/>
      <c r="LZ8" s="134"/>
      <c r="MA8" s="134"/>
      <c r="MB8" s="134"/>
      <c r="MC8" s="134"/>
      <c r="MD8" s="134"/>
      <c r="ME8" s="134"/>
      <c r="MF8" s="134"/>
      <c r="MG8" s="134"/>
      <c r="MH8" s="134"/>
    </row>
    <row r="9" spans="1:346" s="33" customFormat="1">
      <c r="A9" s="26">
        <v>5</v>
      </c>
      <c r="B9" s="100" t="str">
        <f>'2 A'!G9</f>
        <v>BAUTISTA  RAMIREZ MIRIAM</v>
      </c>
      <c r="C9" s="71"/>
      <c r="D9" s="19"/>
      <c r="E9" s="71"/>
      <c r="F9" s="19"/>
      <c r="G9" s="71"/>
      <c r="H9" s="70"/>
      <c r="I9" s="71"/>
      <c r="J9" s="19"/>
      <c r="K9" s="71"/>
      <c r="L9" s="19"/>
      <c r="M9" s="71"/>
      <c r="N9" s="19"/>
      <c r="O9" s="71"/>
      <c r="P9" s="19"/>
      <c r="Q9" s="71"/>
      <c r="R9" s="19"/>
      <c r="S9" s="71"/>
      <c r="T9" s="19"/>
      <c r="U9" s="71"/>
      <c r="V9" s="19"/>
      <c r="W9" s="71"/>
      <c r="X9" s="71"/>
      <c r="Y9" s="71"/>
      <c r="Z9" s="71"/>
      <c r="AA9" s="43">
        <f t="shared" si="27"/>
        <v>0</v>
      </c>
      <c r="AB9" s="43">
        <f t="shared" si="28"/>
        <v>0</v>
      </c>
      <c r="AC9" s="43">
        <f t="shared" si="29"/>
        <v>0</v>
      </c>
      <c r="AD9" s="43">
        <f t="shared" si="30"/>
        <v>0</v>
      </c>
      <c r="AE9" s="43">
        <f t="shared" si="31"/>
        <v>0</v>
      </c>
      <c r="AF9" s="43">
        <f t="shared" si="32"/>
        <v>0</v>
      </c>
      <c r="AG9" s="43">
        <f t="shared" si="33"/>
        <v>0</v>
      </c>
      <c r="AH9" s="43">
        <f t="shared" si="34"/>
        <v>0</v>
      </c>
      <c r="AI9" s="43">
        <f t="shared" si="35"/>
        <v>0</v>
      </c>
      <c r="AJ9" s="43">
        <f t="shared" si="36"/>
        <v>0</v>
      </c>
      <c r="AK9" s="43">
        <f t="shared" si="37"/>
        <v>0</v>
      </c>
      <c r="AL9" s="43">
        <f t="shared" si="38"/>
        <v>0</v>
      </c>
      <c r="AM9" s="44">
        <f t="shared" si="39"/>
        <v>10</v>
      </c>
      <c r="AN9" s="27">
        <f t="shared" si="0"/>
        <v>0</v>
      </c>
      <c r="AQ9" s="26">
        <v>5</v>
      </c>
      <c r="AR9" s="101" t="str">
        <f>'2B'!G9</f>
        <v>BARRON AGUILAR LUIS ANGEL</v>
      </c>
      <c r="AS9" s="42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106">
        <f t="shared" si="40"/>
        <v>0</v>
      </c>
      <c r="BR9" s="106">
        <f t="shared" si="41"/>
        <v>0</v>
      </c>
      <c r="BS9" s="106">
        <f t="shared" si="42"/>
        <v>0</v>
      </c>
      <c r="BT9" s="106">
        <f t="shared" si="43"/>
        <v>0</v>
      </c>
      <c r="BU9" s="106">
        <f t="shared" si="44"/>
        <v>0</v>
      </c>
      <c r="BV9" s="106">
        <f t="shared" si="45"/>
        <v>0</v>
      </c>
      <c r="BW9" s="106">
        <f t="shared" si="46"/>
        <v>0</v>
      </c>
      <c r="BX9" s="106">
        <f t="shared" si="47"/>
        <v>0</v>
      </c>
      <c r="BY9" s="106">
        <f t="shared" si="48"/>
        <v>0</v>
      </c>
      <c r="BZ9" s="106">
        <f t="shared" si="49"/>
        <v>0</v>
      </c>
      <c r="CA9" s="106">
        <f t="shared" si="50"/>
        <v>0</v>
      </c>
      <c r="CB9" s="106">
        <f t="shared" si="51"/>
        <v>0</v>
      </c>
      <c r="CC9" s="107">
        <f t="shared" si="52"/>
        <v>10</v>
      </c>
      <c r="CD9" s="108">
        <f t="shared" si="53"/>
        <v>0</v>
      </c>
      <c r="CG9" s="26">
        <v>5</v>
      </c>
      <c r="CH9" s="101" t="str">
        <f>'2C'!G9</f>
        <v>CARRERA CHAVEZ ROSA</v>
      </c>
      <c r="CI9" s="42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106">
        <f t="shared" si="54"/>
        <v>0</v>
      </c>
      <c r="DH9" s="106">
        <f t="shared" si="55"/>
        <v>0</v>
      </c>
      <c r="DI9" s="106">
        <f t="shared" si="56"/>
        <v>0</v>
      </c>
      <c r="DJ9" s="106">
        <f t="shared" si="57"/>
        <v>0</v>
      </c>
      <c r="DK9" s="106">
        <f t="shared" si="58"/>
        <v>0</v>
      </c>
      <c r="DL9" s="106">
        <f t="shared" si="59"/>
        <v>0</v>
      </c>
      <c r="DM9" s="106">
        <f t="shared" si="60"/>
        <v>0</v>
      </c>
      <c r="DN9" s="106">
        <f t="shared" si="61"/>
        <v>0</v>
      </c>
      <c r="DO9" s="106">
        <f t="shared" si="62"/>
        <v>0</v>
      </c>
      <c r="DP9" s="106">
        <f t="shared" si="63"/>
        <v>0</v>
      </c>
      <c r="DQ9" s="106">
        <f t="shared" si="64"/>
        <v>0</v>
      </c>
      <c r="DR9" s="106">
        <f t="shared" si="65"/>
        <v>0</v>
      </c>
      <c r="DS9" s="107">
        <f t="shared" si="66"/>
        <v>10</v>
      </c>
      <c r="DT9" s="108">
        <f t="shared" si="67"/>
        <v>0</v>
      </c>
      <c r="DV9" s="26">
        <v>5</v>
      </c>
      <c r="DW9" s="182" t="str">
        <f>'4A'!G9</f>
        <v>CRUZ  VARGAS  BRANDON</v>
      </c>
      <c r="DX9" s="42"/>
      <c r="DY9" s="42"/>
      <c r="DZ9" s="71"/>
      <c r="EA9" s="71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3">
        <f t="shared" si="68"/>
        <v>0</v>
      </c>
      <c r="EW9" s="43">
        <f t="shared" si="69"/>
        <v>0</v>
      </c>
      <c r="EX9" s="43">
        <f t="shared" si="70"/>
        <v>0</v>
      </c>
      <c r="EY9" s="43">
        <f t="shared" si="71"/>
        <v>0</v>
      </c>
      <c r="EZ9" s="43">
        <f t="shared" si="72"/>
        <v>0</v>
      </c>
      <c r="FA9" s="43">
        <f t="shared" si="73"/>
        <v>0</v>
      </c>
      <c r="FB9" s="43">
        <f t="shared" si="74"/>
        <v>0</v>
      </c>
      <c r="FC9" s="43">
        <f t="shared" si="75"/>
        <v>0</v>
      </c>
      <c r="FD9" s="43">
        <f t="shared" si="76"/>
        <v>0</v>
      </c>
      <c r="FE9" s="43">
        <f t="shared" si="77"/>
        <v>0</v>
      </c>
      <c r="FF9" s="43">
        <f t="shared" si="78"/>
        <v>0</v>
      </c>
      <c r="FG9" s="43">
        <f t="shared" si="79"/>
        <v>0</v>
      </c>
      <c r="FH9" s="44">
        <f t="shared" si="80"/>
        <v>10</v>
      </c>
      <c r="FI9" s="27">
        <f t="shared" si="81"/>
        <v>0</v>
      </c>
      <c r="FL9" s="26">
        <v>5</v>
      </c>
      <c r="FM9" s="182" t="str">
        <f>'4B'!G9</f>
        <v>CABAÑAS FLORES  JONATHAN JAVIER</v>
      </c>
      <c r="FN9" s="42"/>
      <c r="FO9" s="79"/>
      <c r="FP9" s="81"/>
      <c r="FQ9" s="43"/>
      <c r="FR9" s="42"/>
      <c r="FS9" s="42"/>
      <c r="FT9" s="42"/>
      <c r="FU9" s="42"/>
      <c r="FV9" s="42"/>
      <c r="FW9" s="42"/>
      <c r="FX9" s="42"/>
      <c r="FY9" s="79"/>
      <c r="FZ9" s="79"/>
      <c r="GA9" s="81"/>
      <c r="GB9" s="79"/>
      <c r="GC9" s="42"/>
      <c r="GD9" s="81"/>
      <c r="GE9" s="42"/>
      <c r="GF9" s="42"/>
      <c r="GG9" s="42"/>
      <c r="GH9" s="42"/>
      <c r="GI9" s="42"/>
      <c r="GJ9" s="42"/>
      <c r="GK9" s="42"/>
      <c r="GL9" s="43">
        <f t="shared" si="82"/>
        <v>0</v>
      </c>
      <c r="GM9" s="43">
        <f t="shared" si="83"/>
        <v>0</v>
      </c>
      <c r="GN9" s="43">
        <f t="shared" si="84"/>
        <v>0</v>
      </c>
      <c r="GO9" s="43">
        <f t="shared" si="85"/>
        <v>0</v>
      </c>
      <c r="GP9" s="43">
        <f t="shared" si="86"/>
        <v>0</v>
      </c>
      <c r="GQ9" s="43">
        <f t="shared" si="87"/>
        <v>0</v>
      </c>
      <c r="GR9" s="43">
        <f t="shared" si="88"/>
        <v>0</v>
      </c>
      <c r="GS9" s="43">
        <f t="shared" si="89"/>
        <v>0</v>
      </c>
      <c r="GT9" s="43">
        <f t="shared" si="90"/>
        <v>0</v>
      </c>
      <c r="GU9" s="43">
        <f t="shared" si="91"/>
        <v>0</v>
      </c>
      <c r="GV9" s="43">
        <f t="shared" si="92"/>
        <v>0</v>
      </c>
      <c r="GW9" s="43">
        <f t="shared" si="93"/>
        <v>0</v>
      </c>
      <c r="GX9" s="44">
        <f t="shared" si="94"/>
        <v>10</v>
      </c>
      <c r="GY9" s="27">
        <f t="shared" si="95"/>
        <v>0</v>
      </c>
      <c r="GZ9" s="179"/>
      <c r="HA9" s="26">
        <v>5</v>
      </c>
      <c r="HB9" s="182" t="str">
        <f>'4C'!G9</f>
        <v>CARRILLO CORONA FATIMA</v>
      </c>
      <c r="HC9" s="42"/>
      <c r="HD9" s="79"/>
      <c r="HE9" s="81"/>
      <c r="HF9" s="43"/>
      <c r="HG9" s="42"/>
      <c r="HH9" s="42"/>
      <c r="HI9" s="42"/>
      <c r="HJ9" s="42"/>
      <c r="HK9" s="42"/>
      <c r="HL9" s="42"/>
      <c r="HM9" s="42"/>
      <c r="HN9" s="79"/>
      <c r="HO9" s="79"/>
      <c r="HP9" s="81"/>
      <c r="HQ9" s="79"/>
      <c r="HR9" s="42"/>
      <c r="HS9" s="81"/>
      <c r="HT9" s="42"/>
      <c r="HU9" s="42"/>
      <c r="HV9" s="42"/>
      <c r="HW9" s="42"/>
      <c r="HX9" s="42"/>
      <c r="HY9" s="42"/>
      <c r="HZ9" s="42"/>
      <c r="IA9" s="43">
        <f t="shared" si="96"/>
        <v>0</v>
      </c>
      <c r="IB9" s="43">
        <f t="shared" si="97"/>
        <v>0</v>
      </c>
      <c r="IC9" s="43">
        <f t="shared" si="98"/>
        <v>0</v>
      </c>
      <c r="ID9" s="43">
        <f t="shared" si="99"/>
        <v>0</v>
      </c>
      <c r="IE9" s="43">
        <f t="shared" si="100"/>
        <v>0</v>
      </c>
      <c r="IF9" s="43">
        <f t="shared" si="101"/>
        <v>0</v>
      </c>
      <c r="IG9" s="43">
        <f t="shared" si="102"/>
        <v>0</v>
      </c>
      <c r="IH9" s="43">
        <f t="shared" si="103"/>
        <v>0</v>
      </c>
      <c r="II9" s="43">
        <f t="shared" si="104"/>
        <v>0</v>
      </c>
      <c r="IJ9" s="43">
        <f t="shared" si="105"/>
        <v>0</v>
      </c>
      <c r="IK9" s="43">
        <f t="shared" si="106"/>
        <v>0</v>
      </c>
      <c r="IL9" s="43">
        <f t="shared" si="107"/>
        <v>0</v>
      </c>
      <c r="IM9" s="44">
        <f t="shared" si="108"/>
        <v>10</v>
      </c>
      <c r="IN9" s="27">
        <f t="shared" si="109"/>
        <v>0</v>
      </c>
      <c r="IO9" s="179"/>
      <c r="IP9" s="26">
        <v>5</v>
      </c>
      <c r="IQ9" s="182" t="str">
        <f>'6A'!G9</f>
        <v>CARMONA AVENDAÑO GEOVANNI  ULISES</v>
      </c>
      <c r="IR9" s="42"/>
      <c r="IS9" s="42"/>
      <c r="IT9" s="42"/>
      <c r="IU9" s="42"/>
      <c r="IV9" s="42"/>
      <c r="IW9" s="79"/>
      <c r="IX9" s="79"/>
      <c r="IY9" s="81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131">
        <f t="shared" si="1"/>
        <v>0</v>
      </c>
      <c r="JO9" s="131">
        <f t="shared" si="2"/>
        <v>0</v>
      </c>
      <c r="JP9" s="131">
        <f t="shared" si="3"/>
        <v>0</v>
      </c>
      <c r="JQ9" s="131">
        <f t="shared" si="4"/>
        <v>0</v>
      </c>
      <c r="JR9" s="131">
        <f t="shared" si="5"/>
        <v>0</v>
      </c>
      <c r="JS9" s="131">
        <f t="shared" si="6"/>
        <v>0</v>
      </c>
      <c r="JT9" s="131">
        <f t="shared" si="7"/>
        <v>0</v>
      </c>
      <c r="JU9" s="131">
        <f t="shared" si="8"/>
        <v>0</v>
      </c>
      <c r="JV9" s="131">
        <f t="shared" si="9"/>
        <v>0</v>
      </c>
      <c r="JW9" s="131">
        <f t="shared" si="10"/>
        <v>0</v>
      </c>
      <c r="JX9" s="131">
        <f t="shared" si="11"/>
        <v>0</v>
      </c>
      <c r="JY9" s="130">
        <f t="shared" si="12"/>
        <v>10</v>
      </c>
      <c r="JZ9" s="27">
        <f t="shared" si="13"/>
        <v>0</v>
      </c>
      <c r="KB9" s="26">
        <v>5</v>
      </c>
      <c r="KC9" s="182" t="str">
        <f>'6B'!G9</f>
        <v>CARMONA LOPEZ DANIELA ITZEL</v>
      </c>
      <c r="KD9" s="127"/>
      <c r="KE9" s="127"/>
      <c r="KF9" s="127"/>
      <c r="KG9" s="127"/>
      <c r="KH9" s="127"/>
      <c r="KI9" s="128"/>
      <c r="KJ9" s="128"/>
      <c r="KK9" s="129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31">
        <f t="shared" si="14"/>
        <v>0</v>
      </c>
      <c r="LA9" s="131">
        <f t="shared" si="15"/>
        <v>0</v>
      </c>
      <c r="LB9" s="131">
        <f t="shared" si="16"/>
        <v>0</v>
      </c>
      <c r="LC9" s="131">
        <f t="shared" si="17"/>
        <v>0</v>
      </c>
      <c r="LD9" s="131">
        <f t="shared" si="18"/>
        <v>0</v>
      </c>
      <c r="LE9" s="131">
        <f t="shared" si="19"/>
        <v>0</v>
      </c>
      <c r="LF9" s="131">
        <f t="shared" si="20"/>
        <v>0</v>
      </c>
      <c r="LG9" s="131">
        <f t="shared" si="21"/>
        <v>0</v>
      </c>
      <c r="LH9" s="131">
        <f t="shared" si="22"/>
        <v>0</v>
      </c>
      <c r="LI9" s="131">
        <f t="shared" si="23"/>
        <v>0</v>
      </c>
      <c r="LJ9" s="131">
        <f t="shared" si="24"/>
        <v>0</v>
      </c>
      <c r="LK9" s="44">
        <f t="shared" si="25"/>
        <v>10</v>
      </c>
      <c r="LL9" s="27">
        <f t="shared" si="26"/>
        <v>0</v>
      </c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</row>
    <row r="10" spans="1:346" s="33" customFormat="1">
      <c r="A10" s="26">
        <v>6</v>
      </c>
      <c r="B10" s="100" t="str">
        <f>'2 A'!G10</f>
        <v>BAUTISTA  RAMIREZ YOLANDA</v>
      </c>
      <c r="C10" s="71"/>
      <c r="D10" s="19"/>
      <c r="E10" s="71"/>
      <c r="F10" s="19"/>
      <c r="G10" s="71"/>
      <c r="H10" s="70"/>
      <c r="I10" s="71"/>
      <c r="J10" s="19"/>
      <c r="K10" s="71"/>
      <c r="L10" s="19"/>
      <c r="M10" s="71"/>
      <c r="N10" s="19"/>
      <c r="O10" s="71"/>
      <c r="P10" s="19"/>
      <c r="Q10" s="71"/>
      <c r="R10" s="19"/>
      <c r="S10" s="71"/>
      <c r="T10" s="19"/>
      <c r="U10" s="71"/>
      <c r="V10" s="19"/>
      <c r="W10" s="71"/>
      <c r="X10" s="71"/>
      <c r="Y10" s="71"/>
      <c r="Z10" s="71"/>
      <c r="AA10" s="43">
        <f t="shared" si="27"/>
        <v>0</v>
      </c>
      <c r="AB10" s="43">
        <f t="shared" si="28"/>
        <v>0</v>
      </c>
      <c r="AC10" s="43">
        <f t="shared" si="29"/>
        <v>0</v>
      </c>
      <c r="AD10" s="43">
        <f t="shared" si="30"/>
        <v>0</v>
      </c>
      <c r="AE10" s="43">
        <f t="shared" si="31"/>
        <v>0</v>
      </c>
      <c r="AF10" s="43">
        <f t="shared" si="32"/>
        <v>0</v>
      </c>
      <c r="AG10" s="43">
        <f t="shared" si="33"/>
        <v>0</v>
      </c>
      <c r="AH10" s="43">
        <f t="shared" si="34"/>
        <v>0</v>
      </c>
      <c r="AI10" s="43">
        <f t="shared" si="35"/>
        <v>0</v>
      </c>
      <c r="AJ10" s="43">
        <f t="shared" si="36"/>
        <v>0</v>
      </c>
      <c r="AK10" s="43">
        <f t="shared" si="37"/>
        <v>0</v>
      </c>
      <c r="AL10" s="43">
        <f t="shared" si="38"/>
        <v>0</v>
      </c>
      <c r="AM10" s="44">
        <f t="shared" si="39"/>
        <v>10</v>
      </c>
      <c r="AN10" s="27">
        <f t="shared" si="0"/>
        <v>0</v>
      </c>
      <c r="AQ10" s="26">
        <v>6</v>
      </c>
      <c r="AR10" s="101" t="str">
        <f>'2B'!G10</f>
        <v>BRAVO LUGO TANIA ABIGAIL</v>
      </c>
      <c r="AS10" s="42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106">
        <f t="shared" si="40"/>
        <v>0</v>
      </c>
      <c r="BR10" s="106">
        <f t="shared" si="41"/>
        <v>0</v>
      </c>
      <c r="BS10" s="106">
        <f t="shared" si="42"/>
        <v>0</v>
      </c>
      <c r="BT10" s="106">
        <f t="shared" si="43"/>
        <v>0</v>
      </c>
      <c r="BU10" s="106">
        <f t="shared" si="44"/>
        <v>0</v>
      </c>
      <c r="BV10" s="106">
        <f t="shared" si="45"/>
        <v>0</v>
      </c>
      <c r="BW10" s="106">
        <f t="shared" si="46"/>
        <v>0</v>
      </c>
      <c r="BX10" s="106">
        <f t="shared" si="47"/>
        <v>0</v>
      </c>
      <c r="BY10" s="106">
        <f t="shared" si="48"/>
        <v>0</v>
      </c>
      <c r="BZ10" s="106">
        <f t="shared" si="49"/>
        <v>0</v>
      </c>
      <c r="CA10" s="106">
        <f t="shared" si="50"/>
        <v>0</v>
      </c>
      <c r="CB10" s="106">
        <f t="shared" si="51"/>
        <v>0</v>
      </c>
      <c r="CC10" s="107">
        <f t="shared" si="52"/>
        <v>10</v>
      </c>
      <c r="CD10" s="108">
        <f t="shared" si="53"/>
        <v>0</v>
      </c>
      <c r="CG10" s="26">
        <v>6</v>
      </c>
      <c r="CH10" s="101" t="str">
        <f>'2C'!G10</f>
        <v>CASTILLO VELEZ RUBEN</v>
      </c>
      <c r="CI10" s="42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106">
        <f t="shared" si="54"/>
        <v>0</v>
      </c>
      <c r="DH10" s="106">
        <f t="shared" si="55"/>
        <v>0</v>
      </c>
      <c r="DI10" s="106">
        <f t="shared" si="56"/>
        <v>0</v>
      </c>
      <c r="DJ10" s="106">
        <f t="shared" si="57"/>
        <v>0</v>
      </c>
      <c r="DK10" s="106">
        <f t="shared" si="58"/>
        <v>0</v>
      </c>
      <c r="DL10" s="106">
        <f t="shared" si="59"/>
        <v>0</v>
      </c>
      <c r="DM10" s="106">
        <f t="shared" si="60"/>
        <v>0</v>
      </c>
      <c r="DN10" s="106">
        <f t="shared" si="61"/>
        <v>0</v>
      </c>
      <c r="DO10" s="106">
        <f t="shared" si="62"/>
        <v>0</v>
      </c>
      <c r="DP10" s="106">
        <f t="shared" si="63"/>
        <v>0</v>
      </c>
      <c r="DQ10" s="106">
        <f t="shared" si="64"/>
        <v>0</v>
      </c>
      <c r="DR10" s="106">
        <f t="shared" si="65"/>
        <v>0</v>
      </c>
      <c r="DS10" s="107">
        <f t="shared" si="66"/>
        <v>10</v>
      </c>
      <c r="DT10" s="108">
        <f t="shared" si="67"/>
        <v>0</v>
      </c>
      <c r="DV10" s="26">
        <v>6</v>
      </c>
      <c r="DW10" s="182" t="str">
        <f>'4A'!G10</f>
        <v>GALVEZ SANCHEZ MIGUEL ANGEL</v>
      </c>
      <c r="DX10" s="42"/>
      <c r="DY10" s="42"/>
      <c r="DZ10" s="71"/>
      <c r="EA10" s="71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3">
        <f t="shared" si="68"/>
        <v>0</v>
      </c>
      <c r="EW10" s="43">
        <f t="shared" si="69"/>
        <v>0</v>
      </c>
      <c r="EX10" s="43">
        <f t="shared" si="70"/>
        <v>0</v>
      </c>
      <c r="EY10" s="43">
        <f t="shared" si="71"/>
        <v>0</v>
      </c>
      <c r="EZ10" s="43">
        <f t="shared" si="72"/>
        <v>0</v>
      </c>
      <c r="FA10" s="43">
        <f t="shared" si="73"/>
        <v>0</v>
      </c>
      <c r="FB10" s="43">
        <f t="shared" si="74"/>
        <v>0</v>
      </c>
      <c r="FC10" s="43">
        <f t="shared" si="75"/>
        <v>0</v>
      </c>
      <c r="FD10" s="43">
        <f t="shared" si="76"/>
        <v>0</v>
      </c>
      <c r="FE10" s="43">
        <f t="shared" si="77"/>
        <v>0</v>
      </c>
      <c r="FF10" s="43">
        <f t="shared" si="78"/>
        <v>0</v>
      </c>
      <c r="FG10" s="43">
        <f t="shared" si="79"/>
        <v>0</v>
      </c>
      <c r="FH10" s="44">
        <f t="shared" si="80"/>
        <v>10</v>
      </c>
      <c r="FI10" s="27">
        <f t="shared" si="81"/>
        <v>0</v>
      </c>
      <c r="FL10" s="26">
        <v>6</v>
      </c>
      <c r="FM10" s="182" t="str">
        <f>'4B'!G10</f>
        <v>CASTELAN MOGOLLAN MARIANA</v>
      </c>
      <c r="FN10" s="42"/>
      <c r="FO10" s="79"/>
      <c r="FP10" s="81"/>
      <c r="FQ10" s="43"/>
      <c r="FR10" s="42"/>
      <c r="FS10" s="42"/>
      <c r="FT10" s="42"/>
      <c r="FU10" s="42"/>
      <c r="FV10" s="42"/>
      <c r="FW10" s="42"/>
      <c r="FX10" s="42"/>
      <c r="FY10" s="79"/>
      <c r="FZ10" s="79"/>
      <c r="GA10" s="81"/>
      <c r="GB10" s="79"/>
      <c r="GC10" s="42"/>
      <c r="GD10" s="81"/>
      <c r="GE10" s="42"/>
      <c r="GF10" s="42"/>
      <c r="GG10" s="42"/>
      <c r="GH10" s="42"/>
      <c r="GI10" s="42"/>
      <c r="GJ10" s="42"/>
      <c r="GK10" s="42"/>
      <c r="GL10" s="43">
        <f t="shared" si="82"/>
        <v>0</v>
      </c>
      <c r="GM10" s="43">
        <f t="shared" si="83"/>
        <v>0</v>
      </c>
      <c r="GN10" s="43">
        <f t="shared" si="84"/>
        <v>0</v>
      </c>
      <c r="GO10" s="43">
        <f t="shared" si="85"/>
        <v>0</v>
      </c>
      <c r="GP10" s="43">
        <f t="shared" si="86"/>
        <v>0</v>
      </c>
      <c r="GQ10" s="43">
        <f t="shared" si="87"/>
        <v>0</v>
      </c>
      <c r="GR10" s="43">
        <f t="shared" si="88"/>
        <v>0</v>
      </c>
      <c r="GS10" s="43">
        <f t="shared" si="89"/>
        <v>0</v>
      </c>
      <c r="GT10" s="43">
        <f t="shared" si="90"/>
        <v>0</v>
      </c>
      <c r="GU10" s="43">
        <f t="shared" si="91"/>
        <v>0</v>
      </c>
      <c r="GV10" s="43">
        <f t="shared" si="92"/>
        <v>0</v>
      </c>
      <c r="GW10" s="43">
        <f t="shared" si="93"/>
        <v>0</v>
      </c>
      <c r="GX10" s="44">
        <f t="shared" si="94"/>
        <v>10</v>
      </c>
      <c r="GY10" s="27">
        <f t="shared" si="95"/>
        <v>0</v>
      </c>
      <c r="GZ10" s="179"/>
      <c r="HA10" s="26">
        <v>6</v>
      </c>
      <c r="HB10" s="182" t="str">
        <f>'4C'!G10</f>
        <v>CASTILLO AYALA FRANCISCO</v>
      </c>
      <c r="HC10" s="42"/>
      <c r="HD10" s="79"/>
      <c r="HE10" s="81"/>
      <c r="HF10" s="43"/>
      <c r="HG10" s="42"/>
      <c r="HH10" s="42"/>
      <c r="HI10" s="42"/>
      <c r="HJ10" s="42"/>
      <c r="HK10" s="42"/>
      <c r="HL10" s="42"/>
      <c r="HM10" s="42"/>
      <c r="HN10" s="79"/>
      <c r="HO10" s="79"/>
      <c r="HP10" s="81"/>
      <c r="HQ10" s="79"/>
      <c r="HR10" s="42"/>
      <c r="HS10" s="81"/>
      <c r="HT10" s="42"/>
      <c r="HU10" s="42"/>
      <c r="HV10" s="42"/>
      <c r="HW10" s="42"/>
      <c r="HX10" s="42"/>
      <c r="HY10" s="42"/>
      <c r="HZ10" s="42"/>
      <c r="IA10" s="43">
        <f t="shared" si="96"/>
        <v>0</v>
      </c>
      <c r="IB10" s="43">
        <f t="shared" si="97"/>
        <v>0</v>
      </c>
      <c r="IC10" s="43">
        <f t="shared" si="98"/>
        <v>0</v>
      </c>
      <c r="ID10" s="43">
        <f t="shared" si="99"/>
        <v>0</v>
      </c>
      <c r="IE10" s="43">
        <f t="shared" si="100"/>
        <v>0</v>
      </c>
      <c r="IF10" s="43">
        <f t="shared" si="101"/>
        <v>0</v>
      </c>
      <c r="IG10" s="43">
        <f t="shared" si="102"/>
        <v>0</v>
      </c>
      <c r="IH10" s="43">
        <f t="shared" si="103"/>
        <v>0</v>
      </c>
      <c r="II10" s="43">
        <f t="shared" si="104"/>
        <v>0</v>
      </c>
      <c r="IJ10" s="43">
        <f t="shared" si="105"/>
        <v>0</v>
      </c>
      <c r="IK10" s="43">
        <f t="shared" si="106"/>
        <v>0</v>
      </c>
      <c r="IL10" s="43">
        <f t="shared" si="107"/>
        <v>0</v>
      </c>
      <c r="IM10" s="44">
        <f t="shared" si="108"/>
        <v>10</v>
      </c>
      <c r="IN10" s="27">
        <f t="shared" si="109"/>
        <v>0</v>
      </c>
      <c r="IO10" s="179"/>
      <c r="IP10" s="26">
        <v>6</v>
      </c>
      <c r="IQ10" s="182" t="str">
        <f>'6A'!G10</f>
        <v>CASTAÑEDA FLORES ALAN SAMUEL</v>
      </c>
      <c r="IR10" s="42"/>
      <c r="IS10" s="42"/>
      <c r="IT10" s="42"/>
      <c r="IU10" s="42"/>
      <c r="IV10" s="42"/>
      <c r="IW10" s="79"/>
      <c r="IX10" s="79"/>
      <c r="IY10" s="81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131">
        <f t="shared" si="1"/>
        <v>0</v>
      </c>
      <c r="JO10" s="131">
        <f t="shared" si="2"/>
        <v>0</v>
      </c>
      <c r="JP10" s="131">
        <f t="shared" si="3"/>
        <v>0</v>
      </c>
      <c r="JQ10" s="131">
        <f t="shared" si="4"/>
        <v>0</v>
      </c>
      <c r="JR10" s="131">
        <f t="shared" si="5"/>
        <v>0</v>
      </c>
      <c r="JS10" s="131">
        <f t="shared" si="6"/>
        <v>0</v>
      </c>
      <c r="JT10" s="131">
        <f t="shared" si="7"/>
        <v>0</v>
      </c>
      <c r="JU10" s="131">
        <f t="shared" si="8"/>
        <v>0</v>
      </c>
      <c r="JV10" s="131">
        <f t="shared" si="9"/>
        <v>0</v>
      </c>
      <c r="JW10" s="131">
        <f t="shared" si="10"/>
        <v>0</v>
      </c>
      <c r="JX10" s="131">
        <f t="shared" si="11"/>
        <v>0</v>
      </c>
      <c r="JY10" s="130">
        <f t="shared" si="12"/>
        <v>10</v>
      </c>
      <c r="JZ10" s="27">
        <f t="shared" si="13"/>
        <v>0</v>
      </c>
      <c r="KB10" s="26">
        <v>6</v>
      </c>
      <c r="KC10" s="182" t="str">
        <f>'6B'!G10</f>
        <v>CARRILLO RIVERA MIRIAM SELENE</v>
      </c>
      <c r="KD10" s="127"/>
      <c r="KE10" s="127"/>
      <c r="KF10" s="127"/>
      <c r="KG10" s="127"/>
      <c r="KH10" s="127"/>
      <c r="KI10" s="128"/>
      <c r="KJ10" s="128"/>
      <c r="KK10" s="129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31">
        <f t="shared" si="14"/>
        <v>0</v>
      </c>
      <c r="LA10" s="131">
        <f t="shared" si="15"/>
        <v>0</v>
      </c>
      <c r="LB10" s="131">
        <f t="shared" si="16"/>
        <v>0</v>
      </c>
      <c r="LC10" s="131">
        <f t="shared" si="17"/>
        <v>0</v>
      </c>
      <c r="LD10" s="131">
        <f t="shared" si="18"/>
        <v>0</v>
      </c>
      <c r="LE10" s="131">
        <f t="shared" si="19"/>
        <v>0</v>
      </c>
      <c r="LF10" s="131">
        <f t="shared" si="20"/>
        <v>0</v>
      </c>
      <c r="LG10" s="131">
        <f t="shared" si="21"/>
        <v>0</v>
      </c>
      <c r="LH10" s="131">
        <f t="shared" si="22"/>
        <v>0</v>
      </c>
      <c r="LI10" s="131">
        <f t="shared" si="23"/>
        <v>0</v>
      </c>
      <c r="LJ10" s="131">
        <f t="shared" si="24"/>
        <v>0</v>
      </c>
      <c r="LK10" s="44">
        <f t="shared" si="25"/>
        <v>10</v>
      </c>
      <c r="LL10" s="27">
        <f t="shared" si="26"/>
        <v>0</v>
      </c>
      <c r="LM10" s="134"/>
      <c r="LN10" s="134"/>
      <c r="LO10" s="134"/>
      <c r="LP10" s="134"/>
      <c r="LQ10" s="134"/>
      <c r="LR10" s="134"/>
      <c r="LS10" s="134"/>
      <c r="LT10" s="134"/>
      <c r="LU10" s="134"/>
      <c r="LV10" s="134"/>
      <c r="LW10" s="134"/>
      <c r="LX10" s="134"/>
      <c r="LY10" s="134"/>
      <c r="LZ10" s="134"/>
      <c r="MA10" s="134"/>
      <c r="MB10" s="134"/>
      <c r="MC10" s="134"/>
      <c r="MD10" s="134"/>
      <c r="ME10" s="134"/>
      <c r="MF10" s="134"/>
      <c r="MG10" s="134"/>
      <c r="MH10" s="134"/>
    </row>
    <row r="11" spans="1:346" s="33" customFormat="1">
      <c r="A11" s="26">
        <v>7</v>
      </c>
      <c r="B11" s="100" t="str">
        <f>'2 A'!G11</f>
        <v>CASTILLO AGUILAR LUIS GUSTAVO</v>
      </c>
      <c r="C11" s="71"/>
      <c r="D11" s="19"/>
      <c r="E11" s="71"/>
      <c r="F11" s="19"/>
      <c r="G11" s="71"/>
      <c r="H11" s="70"/>
      <c r="I11" s="71"/>
      <c r="J11" s="19"/>
      <c r="K11" s="71"/>
      <c r="L11" s="19"/>
      <c r="M11" s="71"/>
      <c r="N11" s="19"/>
      <c r="O11" s="71"/>
      <c r="P11" s="19"/>
      <c r="Q11" s="71"/>
      <c r="R11" s="19"/>
      <c r="S11" s="71"/>
      <c r="T11" s="19"/>
      <c r="U11" s="71"/>
      <c r="V11" s="19"/>
      <c r="W11" s="71"/>
      <c r="X11" s="71"/>
      <c r="Y11" s="71"/>
      <c r="Z11" s="71"/>
      <c r="AA11" s="43">
        <f t="shared" si="27"/>
        <v>0</v>
      </c>
      <c r="AB11" s="43">
        <f t="shared" si="28"/>
        <v>0</v>
      </c>
      <c r="AC11" s="43">
        <f t="shared" si="29"/>
        <v>0</v>
      </c>
      <c r="AD11" s="43">
        <f t="shared" si="30"/>
        <v>0</v>
      </c>
      <c r="AE11" s="43">
        <f t="shared" si="31"/>
        <v>0</v>
      </c>
      <c r="AF11" s="43">
        <f t="shared" si="32"/>
        <v>0</v>
      </c>
      <c r="AG11" s="43">
        <f t="shared" si="33"/>
        <v>0</v>
      </c>
      <c r="AH11" s="43">
        <f t="shared" si="34"/>
        <v>0</v>
      </c>
      <c r="AI11" s="43">
        <f t="shared" si="35"/>
        <v>0</v>
      </c>
      <c r="AJ11" s="43">
        <f t="shared" si="36"/>
        <v>0</v>
      </c>
      <c r="AK11" s="43">
        <f t="shared" si="37"/>
        <v>0</v>
      </c>
      <c r="AL11" s="43">
        <f t="shared" si="38"/>
        <v>0</v>
      </c>
      <c r="AM11" s="44">
        <f t="shared" si="39"/>
        <v>10</v>
      </c>
      <c r="AN11" s="27">
        <f t="shared" si="0"/>
        <v>0</v>
      </c>
      <c r="AQ11" s="26">
        <v>7</v>
      </c>
      <c r="AR11" s="101" t="str">
        <f>'2B'!G11</f>
        <v>CADENA CABRERA OSWALDO</v>
      </c>
      <c r="AS11" s="42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106">
        <f t="shared" si="40"/>
        <v>0</v>
      </c>
      <c r="BR11" s="106">
        <f t="shared" si="41"/>
        <v>0</v>
      </c>
      <c r="BS11" s="106">
        <f t="shared" si="42"/>
        <v>0</v>
      </c>
      <c r="BT11" s="106">
        <f t="shared" si="43"/>
        <v>0</v>
      </c>
      <c r="BU11" s="106">
        <f t="shared" si="44"/>
        <v>0</v>
      </c>
      <c r="BV11" s="106">
        <f t="shared" si="45"/>
        <v>0</v>
      </c>
      <c r="BW11" s="106">
        <f t="shared" si="46"/>
        <v>0</v>
      </c>
      <c r="BX11" s="106">
        <f t="shared" si="47"/>
        <v>0</v>
      </c>
      <c r="BY11" s="106">
        <f t="shared" si="48"/>
        <v>0</v>
      </c>
      <c r="BZ11" s="106">
        <f t="shared" si="49"/>
        <v>0</v>
      </c>
      <c r="CA11" s="106">
        <f t="shared" si="50"/>
        <v>0</v>
      </c>
      <c r="CB11" s="106">
        <f t="shared" si="51"/>
        <v>0</v>
      </c>
      <c r="CC11" s="107">
        <f t="shared" si="52"/>
        <v>10</v>
      </c>
      <c r="CD11" s="108">
        <f t="shared" si="53"/>
        <v>0</v>
      </c>
      <c r="CG11" s="26">
        <v>7</v>
      </c>
      <c r="CH11" s="101" t="str">
        <f>'2C'!G11</f>
        <v>CHAVEZ AGUADO KAREN HAIDE</v>
      </c>
      <c r="CI11" s="42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106">
        <f t="shared" si="54"/>
        <v>0</v>
      </c>
      <c r="DH11" s="106">
        <f t="shared" si="55"/>
        <v>0</v>
      </c>
      <c r="DI11" s="106">
        <f t="shared" si="56"/>
        <v>0</v>
      </c>
      <c r="DJ11" s="106">
        <f t="shared" si="57"/>
        <v>0</v>
      </c>
      <c r="DK11" s="106">
        <f t="shared" si="58"/>
        <v>0</v>
      </c>
      <c r="DL11" s="106">
        <f t="shared" si="59"/>
        <v>0</v>
      </c>
      <c r="DM11" s="106">
        <f t="shared" si="60"/>
        <v>0</v>
      </c>
      <c r="DN11" s="106">
        <f t="shared" si="61"/>
        <v>0</v>
      </c>
      <c r="DO11" s="106">
        <f t="shared" si="62"/>
        <v>0</v>
      </c>
      <c r="DP11" s="106">
        <f t="shared" si="63"/>
        <v>0</v>
      </c>
      <c r="DQ11" s="106">
        <f t="shared" si="64"/>
        <v>0</v>
      </c>
      <c r="DR11" s="106">
        <f t="shared" si="65"/>
        <v>0</v>
      </c>
      <c r="DS11" s="107">
        <f t="shared" si="66"/>
        <v>10</v>
      </c>
      <c r="DT11" s="108">
        <f t="shared" si="67"/>
        <v>0</v>
      </c>
      <c r="DV11" s="26">
        <v>7</v>
      </c>
      <c r="DW11" s="182" t="str">
        <f>'4A'!G11</f>
        <v>HERNANDEZ CARREON ELIZABETH</v>
      </c>
      <c r="DX11" s="42"/>
      <c r="DY11" s="42"/>
      <c r="DZ11" s="71"/>
      <c r="EA11" s="71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3">
        <f t="shared" si="68"/>
        <v>0</v>
      </c>
      <c r="EW11" s="43">
        <f t="shared" si="69"/>
        <v>0</v>
      </c>
      <c r="EX11" s="43">
        <f t="shared" si="70"/>
        <v>0</v>
      </c>
      <c r="EY11" s="43">
        <f t="shared" si="71"/>
        <v>0</v>
      </c>
      <c r="EZ11" s="43">
        <f t="shared" si="72"/>
        <v>0</v>
      </c>
      <c r="FA11" s="43">
        <f t="shared" si="73"/>
        <v>0</v>
      </c>
      <c r="FB11" s="43">
        <f t="shared" si="74"/>
        <v>0</v>
      </c>
      <c r="FC11" s="43">
        <f t="shared" si="75"/>
        <v>0</v>
      </c>
      <c r="FD11" s="43">
        <f t="shared" si="76"/>
        <v>0</v>
      </c>
      <c r="FE11" s="43">
        <f t="shared" si="77"/>
        <v>0</v>
      </c>
      <c r="FF11" s="43">
        <f t="shared" si="78"/>
        <v>0</v>
      </c>
      <c r="FG11" s="43">
        <f t="shared" si="79"/>
        <v>0</v>
      </c>
      <c r="FH11" s="44">
        <f t="shared" si="80"/>
        <v>10</v>
      </c>
      <c r="FI11" s="27">
        <f t="shared" si="81"/>
        <v>0</v>
      </c>
      <c r="FL11" s="26">
        <v>7</v>
      </c>
      <c r="FM11" s="182" t="str">
        <f>'4B'!G11</f>
        <v>CASTRO SANCHEZ IRVING OMAR</v>
      </c>
      <c r="FN11" s="42"/>
      <c r="FO11" s="79"/>
      <c r="FP11" s="81"/>
      <c r="FQ11" s="43"/>
      <c r="FR11" s="42"/>
      <c r="FS11" s="42"/>
      <c r="FT11" s="42"/>
      <c r="FU11" s="42"/>
      <c r="FV11" s="42"/>
      <c r="FW11" s="42"/>
      <c r="FX11" s="42"/>
      <c r="FY11" s="79"/>
      <c r="FZ11" s="79"/>
      <c r="GA11" s="81"/>
      <c r="GB11" s="79"/>
      <c r="GC11" s="42"/>
      <c r="GD11" s="81"/>
      <c r="GE11" s="42"/>
      <c r="GF11" s="42"/>
      <c r="GG11" s="42"/>
      <c r="GH11" s="42"/>
      <c r="GI11" s="42"/>
      <c r="GJ11" s="42"/>
      <c r="GK11" s="42"/>
      <c r="GL11" s="43">
        <f t="shared" si="82"/>
        <v>0</v>
      </c>
      <c r="GM11" s="43">
        <f t="shared" si="83"/>
        <v>0</v>
      </c>
      <c r="GN11" s="43">
        <f t="shared" si="84"/>
        <v>0</v>
      </c>
      <c r="GO11" s="43">
        <f t="shared" si="85"/>
        <v>0</v>
      </c>
      <c r="GP11" s="43">
        <f t="shared" si="86"/>
        <v>0</v>
      </c>
      <c r="GQ11" s="43">
        <f t="shared" si="87"/>
        <v>0</v>
      </c>
      <c r="GR11" s="43">
        <f t="shared" si="88"/>
        <v>0</v>
      </c>
      <c r="GS11" s="43">
        <f t="shared" si="89"/>
        <v>0</v>
      </c>
      <c r="GT11" s="43">
        <f t="shared" si="90"/>
        <v>0</v>
      </c>
      <c r="GU11" s="43">
        <f t="shared" si="91"/>
        <v>0</v>
      </c>
      <c r="GV11" s="43">
        <f t="shared" si="92"/>
        <v>0</v>
      </c>
      <c r="GW11" s="43">
        <f t="shared" si="93"/>
        <v>0</v>
      </c>
      <c r="GX11" s="44">
        <f t="shared" si="94"/>
        <v>10</v>
      </c>
      <c r="GY11" s="27">
        <f t="shared" si="95"/>
        <v>0</v>
      </c>
      <c r="GZ11" s="179"/>
      <c r="HA11" s="26">
        <v>7</v>
      </c>
      <c r="HB11" s="182" t="str">
        <f>'4C'!G11</f>
        <v>CASTILLO CORDERO JUAN PABLO</v>
      </c>
      <c r="HC11" s="42"/>
      <c r="HD11" s="79"/>
      <c r="HE11" s="81"/>
      <c r="HF11" s="43"/>
      <c r="HG11" s="42"/>
      <c r="HH11" s="42"/>
      <c r="HI11" s="42"/>
      <c r="HJ11" s="42"/>
      <c r="HK11" s="42"/>
      <c r="HL11" s="42"/>
      <c r="HM11" s="42"/>
      <c r="HN11" s="79"/>
      <c r="HO11" s="79"/>
      <c r="HP11" s="81"/>
      <c r="HQ11" s="79"/>
      <c r="HR11" s="42"/>
      <c r="HS11" s="81"/>
      <c r="HT11" s="42"/>
      <c r="HU11" s="42"/>
      <c r="HV11" s="42"/>
      <c r="HW11" s="42"/>
      <c r="HX11" s="42"/>
      <c r="HY11" s="42"/>
      <c r="HZ11" s="42"/>
      <c r="IA11" s="43">
        <f t="shared" si="96"/>
        <v>0</v>
      </c>
      <c r="IB11" s="43">
        <f t="shared" si="97"/>
        <v>0</v>
      </c>
      <c r="IC11" s="43">
        <f t="shared" si="98"/>
        <v>0</v>
      </c>
      <c r="ID11" s="43">
        <f t="shared" si="99"/>
        <v>0</v>
      </c>
      <c r="IE11" s="43">
        <f t="shared" si="100"/>
        <v>0</v>
      </c>
      <c r="IF11" s="43">
        <f t="shared" si="101"/>
        <v>0</v>
      </c>
      <c r="IG11" s="43">
        <f t="shared" si="102"/>
        <v>0</v>
      </c>
      <c r="IH11" s="43">
        <f t="shared" si="103"/>
        <v>0</v>
      </c>
      <c r="II11" s="43">
        <f t="shared" si="104"/>
        <v>0</v>
      </c>
      <c r="IJ11" s="43">
        <f t="shared" si="105"/>
        <v>0</v>
      </c>
      <c r="IK11" s="43">
        <f t="shared" si="106"/>
        <v>0</v>
      </c>
      <c r="IL11" s="43">
        <f t="shared" si="107"/>
        <v>0</v>
      </c>
      <c r="IM11" s="44">
        <f t="shared" si="108"/>
        <v>10</v>
      </c>
      <c r="IN11" s="27">
        <f t="shared" si="109"/>
        <v>0</v>
      </c>
      <c r="IO11" s="179"/>
      <c r="IP11" s="26">
        <v>7</v>
      </c>
      <c r="IQ11" s="182" t="str">
        <f>'6A'!G11</f>
        <v>CASTILLO FLORES LEONARDO</v>
      </c>
      <c r="IR11" s="42"/>
      <c r="IS11" s="42"/>
      <c r="IT11" s="42"/>
      <c r="IU11" s="42"/>
      <c r="IV11" s="42"/>
      <c r="IW11" s="79"/>
      <c r="IX11" s="79"/>
      <c r="IY11" s="81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131">
        <f t="shared" si="1"/>
        <v>0</v>
      </c>
      <c r="JO11" s="131">
        <f t="shared" si="2"/>
        <v>0</v>
      </c>
      <c r="JP11" s="131">
        <f t="shared" si="3"/>
        <v>0</v>
      </c>
      <c r="JQ11" s="131">
        <f t="shared" si="4"/>
        <v>0</v>
      </c>
      <c r="JR11" s="131">
        <f t="shared" si="5"/>
        <v>0</v>
      </c>
      <c r="JS11" s="131">
        <f t="shared" si="6"/>
        <v>0</v>
      </c>
      <c r="JT11" s="131">
        <f t="shared" si="7"/>
        <v>0</v>
      </c>
      <c r="JU11" s="131">
        <f t="shared" si="8"/>
        <v>0</v>
      </c>
      <c r="JV11" s="131">
        <f t="shared" si="9"/>
        <v>0</v>
      </c>
      <c r="JW11" s="131">
        <f t="shared" si="10"/>
        <v>0</v>
      </c>
      <c r="JX11" s="131">
        <f t="shared" si="11"/>
        <v>0</v>
      </c>
      <c r="JY11" s="130">
        <f t="shared" si="12"/>
        <v>10</v>
      </c>
      <c r="JZ11" s="27">
        <f t="shared" si="13"/>
        <v>0</v>
      </c>
      <c r="KB11" s="26">
        <v>7</v>
      </c>
      <c r="KC11" s="182" t="str">
        <f>'6B'!G11</f>
        <v>CASTELAN  MONTIEL JESUS DAVID</v>
      </c>
      <c r="KD11" s="127"/>
      <c r="KE11" s="127"/>
      <c r="KF11" s="127"/>
      <c r="KG11" s="127"/>
      <c r="KH11" s="127"/>
      <c r="KI11" s="128"/>
      <c r="KJ11" s="128"/>
      <c r="KK11" s="129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31">
        <f t="shared" si="14"/>
        <v>0</v>
      </c>
      <c r="LA11" s="131">
        <f t="shared" si="15"/>
        <v>0</v>
      </c>
      <c r="LB11" s="131">
        <f t="shared" si="16"/>
        <v>0</v>
      </c>
      <c r="LC11" s="131">
        <f t="shared" si="17"/>
        <v>0</v>
      </c>
      <c r="LD11" s="131">
        <f t="shared" si="18"/>
        <v>0</v>
      </c>
      <c r="LE11" s="131">
        <f t="shared" si="19"/>
        <v>0</v>
      </c>
      <c r="LF11" s="131">
        <f t="shared" si="20"/>
        <v>0</v>
      </c>
      <c r="LG11" s="131">
        <f t="shared" si="21"/>
        <v>0</v>
      </c>
      <c r="LH11" s="131">
        <f t="shared" si="22"/>
        <v>0</v>
      </c>
      <c r="LI11" s="131">
        <f t="shared" si="23"/>
        <v>0</v>
      </c>
      <c r="LJ11" s="131">
        <f t="shared" si="24"/>
        <v>0</v>
      </c>
      <c r="LK11" s="44">
        <f t="shared" si="25"/>
        <v>10</v>
      </c>
      <c r="LL11" s="27">
        <f t="shared" si="26"/>
        <v>0</v>
      </c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</row>
    <row r="12" spans="1:346" s="33" customFormat="1">
      <c r="A12" s="26">
        <v>8</v>
      </c>
      <c r="B12" s="100" t="str">
        <f>'2 A'!G12</f>
        <v>CORONEL GONZALEZ WENDY GUADALUPE</v>
      </c>
      <c r="C12" s="71"/>
      <c r="D12" s="19"/>
      <c r="E12" s="71"/>
      <c r="F12" s="19"/>
      <c r="G12" s="71"/>
      <c r="H12" s="70"/>
      <c r="I12" s="71"/>
      <c r="J12" s="19"/>
      <c r="K12" s="71"/>
      <c r="L12" s="19"/>
      <c r="M12" s="71"/>
      <c r="N12" s="19"/>
      <c r="O12" s="71"/>
      <c r="P12" s="19"/>
      <c r="Q12" s="71"/>
      <c r="R12" s="19"/>
      <c r="S12" s="71"/>
      <c r="T12" s="19"/>
      <c r="U12" s="71"/>
      <c r="V12" s="19"/>
      <c r="W12" s="71"/>
      <c r="X12" s="71"/>
      <c r="Y12" s="71"/>
      <c r="Z12" s="71"/>
      <c r="AA12" s="43">
        <f t="shared" si="27"/>
        <v>0</v>
      </c>
      <c r="AB12" s="43">
        <f t="shared" si="28"/>
        <v>0</v>
      </c>
      <c r="AC12" s="43">
        <f t="shared" si="29"/>
        <v>0</v>
      </c>
      <c r="AD12" s="43">
        <f t="shared" si="30"/>
        <v>0</v>
      </c>
      <c r="AE12" s="43">
        <f t="shared" si="31"/>
        <v>0</v>
      </c>
      <c r="AF12" s="43">
        <f t="shared" si="32"/>
        <v>0</v>
      </c>
      <c r="AG12" s="43">
        <f t="shared" si="33"/>
        <v>0</v>
      </c>
      <c r="AH12" s="43">
        <f t="shared" si="34"/>
        <v>0</v>
      </c>
      <c r="AI12" s="43">
        <f t="shared" si="35"/>
        <v>0</v>
      </c>
      <c r="AJ12" s="43">
        <f t="shared" si="36"/>
        <v>0</v>
      </c>
      <c r="AK12" s="43">
        <f t="shared" si="37"/>
        <v>0</v>
      </c>
      <c r="AL12" s="43">
        <f t="shared" si="38"/>
        <v>0</v>
      </c>
      <c r="AM12" s="44">
        <f t="shared" si="39"/>
        <v>10</v>
      </c>
      <c r="AN12" s="27">
        <f t="shared" si="0"/>
        <v>0</v>
      </c>
      <c r="AQ12" s="26">
        <v>8</v>
      </c>
      <c r="AR12" s="101" t="str">
        <f>'2B'!G12</f>
        <v>CADENA GONZALEZ LUIS ANTONIO</v>
      </c>
      <c r="AS12" s="42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106">
        <f t="shared" si="40"/>
        <v>0</v>
      </c>
      <c r="BR12" s="106">
        <f t="shared" si="41"/>
        <v>0</v>
      </c>
      <c r="BS12" s="106">
        <f t="shared" si="42"/>
        <v>0</v>
      </c>
      <c r="BT12" s="106">
        <f t="shared" si="43"/>
        <v>0</v>
      </c>
      <c r="BU12" s="106">
        <f t="shared" si="44"/>
        <v>0</v>
      </c>
      <c r="BV12" s="106">
        <f t="shared" si="45"/>
        <v>0</v>
      </c>
      <c r="BW12" s="106">
        <f t="shared" si="46"/>
        <v>0</v>
      </c>
      <c r="BX12" s="106">
        <f t="shared" si="47"/>
        <v>0</v>
      </c>
      <c r="BY12" s="106">
        <f t="shared" si="48"/>
        <v>0</v>
      </c>
      <c r="BZ12" s="106">
        <f t="shared" si="49"/>
        <v>0</v>
      </c>
      <c r="CA12" s="106">
        <f t="shared" si="50"/>
        <v>0</v>
      </c>
      <c r="CB12" s="106">
        <f t="shared" si="51"/>
        <v>0</v>
      </c>
      <c r="CC12" s="107">
        <f t="shared" si="52"/>
        <v>10</v>
      </c>
      <c r="CD12" s="108">
        <f t="shared" si="53"/>
        <v>0</v>
      </c>
      <c r="CG12" s="26">
        <v>8</v>
      </c>
      <c r="CH12" s="101" t="str">
        <f>'2C'!G12</f>
        <v>COVARRUBIAS GUTIERREZ RUBEN OMAR</v>
      </c>
      <c r="CI12" s="42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106">
        <f t="shared" si="54"/>
        <v>0</v>
      </c>
      <c r="DH12" s="106">
        <f t="shared" si="55"/>
        <v>0</v>
      </c>
      <c r="DI12" s="106">
        <f t="shared" si="56"/>
        <v>0</v>
      </c>
      <c r="DJ12" s="106">
        <f t="shared" si="57"/>
        <v>0</v>
      </c>
      <c r="DK12" s="106">
        <f t="shared" si="58"/>
        <v>0</v>
      </c>
      <c r="DL12" s="106">
        <f t="shared" si="59"/>
        <v>0</v>
      </c>
      <c r="DM12" s="106">
        <f t="shared" si="60"/>
        <v>0</v>
      </c>
      <c r="DN12" s="106">
        <f t="shared" si="61"/>
        <v>0</v>
      </c>
      <c r="DO12" s="106">
        <f t="shared" si="62"/>
        <v>0</v>
      </c>
      <c r="DP12" s="106">
        <f t="shared" si="63"/>
        <v>0</v>
      </c>
      <c r="DQ12" s="106">
        <f t="shared" si="64"/>
        <v>0</v>
      </c>
      <c r="DR12" s="106">
        <f t="shared" si="65"/>
        <v>0</v>
      </c>
      <c r="DS12" s="107">
        <f t="shared" si="66"/>
        <v>10</v>
      </c>
      <c r="DT12" s="108">
        <f t="shared" si="67"/>
        <v>0</v>
      </c>
      <c r="DV12" s="26">
        <v>8</v>
      </c>
      <c r="DW12" s="182" t="str">
        <f>'4A'!G12</f>
        <v>HERNANDEZ CASTAÑEDA JESUS</v>
      </c>
      <c r="DX12" s="42"/>
      <c r="DY12" s="42"/>
      <c r="DZ12" s="71"/>
      <c r="EA12" s="71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3">
        <f t="shared" si="68"/>
        <v>0</v>
      </c>
      <c r="EW12" s="43">
        <f t="shared" si="69"/>
        <v>0</v>
      </c>
      <c r="EX12" s="43">
        <f t="shared" si="70"/>
        <v>0</v>
      </c>
      <c r="EY12" s="43">
        <f t="shared" si="71"/>
        <v>0</v>
      </c>
      <c r="EZ12" s="43">
        <f t="shared" si="72"/>
        <v>0</v>
      </c>
      <c r="FA12" s="43">
        <f t="shared" si="73"/>
        <v>0</v>
      </c>
      <c r="FB12" s="43">
        <f t="shared" si="74"/>
        <v>0</v>
      </c>
      <c r="FC12" s="43">
        <f t="shared" si="75"/>
        <v>0</v>
      </c>
      <c r="FD12" s="43">
        <f t="shared" si="76"/>
        <v>0</v>
      </c>
      <c r="FE12" s="43">
        <f t="shared" si="77"/>
        <v>0</v>
      </c>
      <c r="FF12" s="43">
        <f t="shared" si="78"/>
        <v>0</v>
      </c>
      <c r="FG12" s="43">
        <f t="shared" si="79"/>
        <v>0</v>
      </c>
      <c r="FH12" s="44">
        <f t="shared" si="80"/>
        <v>10</v>
      </c>
      <c r="FI12" s="27">
        <f t="shared" si="81"/>
        <v>0</v>
      </c>
      <c r="FL12" s="26">
        <v>8</v>
      </c>
      <c r="FM12" s="182" t="str">
        <f>'4B'!G12</f>
        <v>CONTRERAS LEZAMA KEVIN</v>
      </c>
      <c r="FN12" s="42"/>
      <c r="FO12" s="79"/>
      <c r="FP12" s="81"/>
      <c r="FQ12" s="43"/>
      <c r="FR12" s="42"/>
      <c r="FS12" s="42"/>
      <c r="FT12" s="42"/>
      <c r="FU12" s="42"/>
      <c r="FV12" s="42"/>
      <c r="FW12" s="42"/>
      <c r="FX12" s="42"/>
      <c r="FY12" s="79"/>
      <c r="FZ12" s="79"/>
      <c r="GA12" s="81"/>
      <c r="GB12" s="79"/>
      <c r="GC12" s="42"/>
      <c r="GD12" s="81"/>
      <c r="GE12" s="42"/>
      <c r="GF12" s="42"/>
      <c r="GG12" s="42"/>
      <c r="GH12" s="42"/>
      <c r="GI12" s="42"/>
      <c r="GJ12" s="42"/>
      <c r="GK12" s="42"/>
      <c r="GL12" s="43">
        <f t="shared" si="82"/>
        <v>0</v>
      </c>
      <c r="GM12" s="43">
        <f t="shared" si="83"/>
        <v>0</v>
      </c>
      <c r="GN12" s="43">
        <f t="shared" si="84"/>
        <v>0</v>
      </c>
      <c r="GO12" s="43">
        <f t="shared" si="85"/>
        <v>0</v>
      </c>
      <c r="GP12" s="43">
        <f t="shared" si="86"/>
        <v>0</v>
      </c>
      <c r="GQ12" s="43">
        <f t="shared" si="87"/>
        <v>0</v>
      </c>
      <c r="GR12" s="43">
        <f t="shared" si="88"/>
        <v>0</v>
      </c>
      <c r="GS12" s="43">
        <f t="shared" si="89"/>
        <v>0</v>
      </c>
      <c r="GT12" s="43">
        <f t="shared" si="90"/>
        <v>0</v>
      </c>
      <c r="GU12" s="43">
        <f t="shared" si="91"/>
        <v>0</v>
      </c>
      <c r="GV12" s="43">
        <f t="shared" si="92"/>
        <v>0</v>
      </c>
      <c r="GW12" s="43">
        <f t="shared" si="93"/>
        <v>0</v>
      </c>
      <c r="GX12" s="44">
        <f t="shared" si="94"/>
        <v>10</v>
      </c>
      <c r="GY12" s="27">
        <f t="shared" si="95"/>
        <v>0</v>
      </c>
      <c r="GZ12" s="179"/>
      <c r="HA12" s="26">
        <v>8</v>
      </c>
      <c r="HB12" s="182" t="str">
        <f>'4C'!G12</f>
        <v>ESPINOSA CARRILLO AHTZIRI NAYELI</v>
      </c>
      <c r="HC12" s="42"/>
      <c r="HD12" s="79"/>
      <c r="HE12" s="81"/>
      <c r="HF12" s="43"/>
      <c r="HG12" s="42"/>
      <c r="HH12" s="42"/>
      <c r="HI12" s="42"/>
      <c r="HJ12" s="42"/>
      <c r="HK12" s="42"/>
      <c r="HL12" s="42"/>
      <c r="HM12" s="42"/>
      <c r="HN12" s="79"/>
      <c r="HO12" s="79"/>
      <c r="HP12" s="81"/>
      <c r="HQ12" s="79"/>
      <c r="HR12" s="42"/>
      <c r="HS12" s="81"/>
      <c r="HT12" s="42"/>
      <c r="HU12" s="42"/>
      <c r="HV12" s="42"/>
      <c r="HW12" s="42"/>
      <c r="HX12" s="42"/>
      <c r="HY12" s="42"/>
      <c r="HZ12" s="42"/>
      <c r="IA12" s="43">
        <f t="shared" si="96"/>
        <v>0</v>
      </c>
      <c r="IB12" s="43">
        <f t="shared" si="97"/>
        <v>0</v>
      </c>
      <c r="IC12" s="43">
        <f t="shared" si="98"/>
        <v>0</v>
      </c>
      <c r="ID12" s="43">
        <f t="shared" si="99"/>
        <v>0</v>
      </c>
      <c r="IE12" s="43">
        <f t="shared" si="100"/>
        <v>0</v>
      </c>
      <c r="IF12" s="43">
        <f t="shared" si="101"/>
        <v>0</v>
      </c>
      <c r="IG12" s="43">
        <f t="shared" si="102"/>
        <v>0</v>
      </c>
      <c r="IH12" s="43">
        <f t="shared" si="103"/>
        <v>0</v>
      </c>
      <c r="II12" s="43">
        <f t="shared" si="104"/>
        <v>0</v>
      </c>
      <c r="IJ12" s="43">
        <f t="shared" si="105"/>
        <v>0</v>
      </c>
      <c r="IK12" s="43">
        <f t="shared" si="106"/>
        <v>0</v>
      </c>
      <c r="IL12" s="43">
        <f t="shared" si="107"/>
        <v>0</v>
      </c>
      <c r="IM12" s="44">
        <f t="shared" si="108"/>
        <v>10</v>
      </c>
      <c r="IN12" s="27">
        <f t="shared" si="109"/>
        <v>0</v>
      </c>
      <c r="IO12" s="179"/>
      <c r="IP12" s="26">
        <v>8</v>
      </c>
      <c r="IQ12" s="182" t="str">
        <f>'6A'!G12</f>
        <v>DEL VALLE ROMERO JUDITH</v>
      </c>
      <c r="IR12" s="42"/>
      <c r="IS12" s="42"/>
      <c r="IT12" s="42"/>
      <c r="IU12" s="42"/>
      <c r="IV12" s="42"/>
      <c r="IW12" s="79"/>
      <c r="IX12" s="79"/>
      <c r="IY12" s="81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131">
        <f t="shared" si="1"/>
        <v>0</v>
      </c>
      <c r="JO12" s="131">
        <f t="shared" si="2"/>
        <v>0</v>
      </c>
      <c r="JP12" s="131">
        <f t="shared" si="3"/>
        <v>0</v>
      </c>
      <c r="JQ12" s="131">
        <f t="shared" si="4"/>
        <v>0</v>
      </c>
      <c r="JR12" s="131">
        <f t="shared" si="5"/>
        <v>0</v>
      </c>
      <c r="JS12" s="131">
        <f t="shared" si="6"/>
        <v>0</v>
      </c>
      <c r="JT12" s="131">
        <f t="shared" si="7"/>
        <v>0</v>
      </c>
      <c r="JU12" s="131">
        <f t="shared" si="8"/>
        <v>0</v>
      </c>
      <c r="JV12" s="131">
        <f t="shared" si="9"/>
        <v>0</v>
      </c>
      <c r="JW12" s="131">
        <f t="shared" si="10"/>
        <v>0</v>
      </c>
      <c r="JX12" s="131">
        <f t="shared" si="11"/>
        <v>0</v>
      </c>
      <c r="JY12" s="130">
        <f t="shared" si="12"/>
        <v>10</v>
      </c>
      <c r="JZ12" s="27">
        <f t="shared" si="13"/>
        <v>0</v>
      </c>
      <c r="KB12" s="26">
        <v>8</v>
      </c>
      <c r="KC12" s="182" t="str">
        <f>'6B'!G12</f>
        <v>CORONA SANCHEZ JOSE GUADALUPE</v>
      </c>
      <c r="KD12" s="127"/>
      <c r="KE12" s="127"/>
      <c r="KF12" s="127"/>
      <c r="KG12" s="127"/>
      <c r="KH12" s="127"/>
      <c r="KI12" s="128"/>
      <c r="KJ12" s="128"/>
      <c r="KK12" s="129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31">
        <f t="shared" si="14"/>
        <v>0</v>
      </c>
      <c r="LA12" s="131">
        <f t="shared" si="15"/>
        <v>0</v>
      </c>
      <c r="LB12" s="131">
        <f t="shared" si="16"/>
        <v>0</v>
      </c>
      <c r="LC12" s="131">
        <f t="shared" si="17"/>
        <v>0</v>
      </c>
      <c r="LD12" s="131">
        <f t="shared" si="18"/>
        <v>0</v>
      </c>
      <c r="LE12" s="131">
        <f t="shared" si="19"/>
        <v>0</v>
      </c>
      <c r="LF12" s="131">
        <f t="shared" si="20"/>
        <v>0</v>
      </c>
      <c r="LG12" s="131">
        <f t="shared" si="21"/>
        <v>0</v>
      </c>
      <c r="LH12" s="131">
        <f t="shared" si="22"/>
        <v>0</v>
      </c>
      <c r="LI12" s="131">
        <f t="shared" si="23"/>
        <v>0</v>
      </c>
      <c r="LJ12" s="131">
        <f t="shared" si="24"/>
        <v>0</v>
      </c>
      <c r="LK12" s="44">
        <f t="shared" si="25"/>
        <v>10</v>
      </c>
      <c r="LL12" s="27">
        <f t="shared" si="26"/>
        <v>0</v>
      </c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</row>
    <row r="13" spans="1:346" s="33" customFormat="1">
      <c r="A13" s="26">
        <v>9</v>
      </c>
      <c r="B13" s="100" t="str">
        <f>'2 A'!G13</f>
        <v>CORTES RIVERA ALAN SERAFIN</v>
      </c>
      <c r="C13" s="71"/>
      <c r="D13" s="19"/>
      <c r="E13" s="71"/>
      <c r="F13" s="19"/>
      <c r="G13" s="71"/>
      <c r="H13" s="70"/>
      <c r="I13" s="71"/>
      <c r="J13" s="19"/>
      <c r="K13" s="71"/>
      <c r="L13" s="19"/>
      <c r="M13" s="71"/>
      <c r="N13" s="19"/>
      <c r="O13" s="71"/>
      <c r="P13" s="19"/>
      <c r="Q13" s="71"/>
      <c r="R13" s="19"/>
      <c r="S13" s="71"/>
      <c r="T13" s="19"/>
      <c r="U13" s="71"/>
      <c r="V13" s="19"/>
      <c r="W13" s="71"/>
      <c r="X13" s="71"/>
      <c r="Y13" s="71"/>
      <c r="Z13" s="71"/>
      <c r="AA13" s="43">
        <f t="shared" si="27"/>
        <v>0</v>
      </c>
      <c r="AB13" s="43">
        <f t="shared" si="28"/>
        <v>0</v>
      </c>
      <c r="AC13" s="43">
        <f t="shared" si="29"/>
        <v>0</v>
      </c>
      <c r="AD13" s="43">
        <f t="shared" si="30"/>
        <v>0</v>
      </c>
      <c r="AE13" s="43">
        <f t="shared" si="31"/>
        <v>0</v>
      </c>
      <c r="AF13" s="43">
        <f t="shared" si="32"/>
        <v>0</v>
      </c>
      <c r="AG13" s="43">
        <f t="shared" si="33"/>
        <v>0</v>
      </c>
      <c r="AH13" s="43">
        <f t="shared" si="34"/>
        <v>0</v>
      </c>
      <c r="AI13" s="43">
        <f t="shared" si="35"/>
        <v>0</v>
      </c>
      <c r="AJ13" s="43">
        <f t="shared" si="36"/>
        <v>0</v>
      </c>
      <c r="AK13" s="43">
        <f t="shared" si="37"/>
        <v>0</v>
      </c>
      <c r="AL13" s="43">
        <f t="shared" si="38"/>
        <v>0</v>
      </c>
      <c r="AM13" s="44">
        <f t="shared" si="39"/>
        <v>10</v>
      </c>
      <c r="AN13" s="27">
        <f t="shared" si="0"/>
        <v>0</v>
      </c>
      <c r="AQ13" s="26">
        <v>9</v>
      </c>
      <c r="AR13" s="101" t="str">
        <f>'2B'!G13</f>
        <v>CARO  CASTILLO BRENDA GUADALUPE</v>
      </c>
      <c r="AS13" s="42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106">
        <f t="shared" si="40"/>
        <v>0</v>
      </c>
      <c r="BR13" s="106">
        <f t="shared" si="41"/>
        <v>0</v>
      </c>
      <c r="BS13" s="106">
        <f t="shared" si="42"/>
        <v>0</v>
      </c>
      <c r="BT13" s="106">
        <f t="shared" si="43"/>
        <v>0</v>
      </c>
      <c r="BU13" s="106">
        <f t="shared" si="44"/>
        <v>0</v>
      </c>
      <c r="BV13" s="106">
        <f t="shared" si="45"/>
        <v>0</v>
      </c>
      <c r="BW13" s="106">
        <f t="shared" si="46"/>
        <v>0</v>
      </c>
      <c r="BX13" s="106">
        <f t="shared" si="47"/>
        <v>0</v>
      </c>
      <c r="BY13" s="106">
        <f t="shared" si="48"/>
        <v>0</v>
      </c>
      <c r="BZ13" s="106">
        <f t="shared" si="49"/>
        <v>0</v>
      </c>
      <c r="CA13" s="106">
        <f t="shared" si="50"/>
        <v>0</v>
      </c>
      <c r="CB13" s="106">
        <f t="shared" si="51"/>
        <v>0</v>
      </c>
      <c r="CC13" s="107">
        <f t="shared" si="52"/>
        <v>10</v>
      </c>
      <c r="CD13" s="108">
        <f t="shared" si="53"/>
        <v>0</v>
      </c>
      <c r="CG13" s="26">
        <v>9</v>
      </c>
      <c r="CH13" s="101" t="str">
        <f>'2C'!G13</f>
        <v>CRUZ LAZCANO ESLI NAGAI</v>
      </c>
      <c r="CI13" s="42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106">
        <f t="shared" si="54"/>
        <v>0</v>
      </c>
      <c r="DH13" s="106">
        <f t="shared" si="55"/>
        <v>0</v>
      </c>
      <c r="DI13" s="106">
        <f t="shared" si="56"/>
        <v>0</v>
      </c>
      <c r="DJ13" s="106">
        <f t="shared" si="57"/>
        <v>0</v>
      </c>
      <c r="DK13" s="106">
        <f t="shared" si="58"/>
        <v>0</v>
      </c>
      <c r="DL13" s="106">
        <f t="shared" si="59"/>
        <v>0</v>
      </c>
      <c r="DM13" s="106">
        <f t="shared" si="60"/>
        <v>0</v>
      </c>
      <c r="DN13" s="106">
        <f t="shared" si="61"/>
        <v>0</v>
      </c>
      <c r="DO13" s="106">
        <f t="shared" si="62"/>
        <v>0</v>
      </c>
      <c r="DP13" s="106">
        <f t="shared" si="63"/>
        <v>0</v>
      </c>
      <c r="DQ13" s="106">
        <f t="shared" si="64"/>
        <v>0</v>
      </c>
      <c r="DR13" s="106">
        <f t="shared" si="65"/>
        <v>0</v>
      </c>
      <c r="DS13" s="107">
        <f t="shared" si="66"/>
        <v>10</v>
      </c>
      <c r="DT13" s="108">
        <f t="shared" si="67"/>
        <v>0</v>
      </c>
      <c r="DV13" s="26">
        <v>9</v>
      </c>
      <c r="DW13" s="182" t="str">
        <f>'4A'!G13</f>
        <v>HERNANDEZ FLORES FABIAN</v>
      </c>
      <c r="DX13" s="42"/>
      <c r="DY13" s="42"/>
      <c r="DZ13" s="71"/>
      <c r="EA13" s="71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3">
        <f t="shared" si="68"/>
        <v>0</v>
      </c>
      <c r="EW13" s="43">
        <f t="shared" si="69"/>
        <v>0</v>
      </c>
      <c r="EX13" s="43">
        <f t="shared" si="70"/>
        <v>0</v>
      </c>
      <c r="EY13" s="43">
        <f t="shared" si="71"/>
        <v>0</v>
      </c>
      <c r="EZ13" s="43">
        <f t="shared" si="72"/>
        <v>0</v>
      </c>
      <c r="FA13" s="43">
        <f t="shared" si="73"/>
        <v>0</v>
      </c>
      <c r="FB13" s="43">
        <f t="shared" si="74"/>
        <v>0</v>
      </c>
      <c r="FC13" s="43">
        <f t="shared" si="75"/>
        <v>0</v>
      </c>
      <c r="FD13" s="43">
        <f t="shared" si="76"/>
        <v>0</v>
      </c>
      <c r="FE13" s="43">
        <f t="shared" si="77"/>
        <v>0</v>
      </c>
      <c r="FF13" s="43">
        <f t="shared" si="78"/>
        <v>0</v>
      </c>
      <c r="FG13" s="43">
        <f t="shared" si="79"/>
        <v>0</v>
      </c>
      <c r="FH13" s="44">
        <f t="shared" si="80"/>
        <v>10</v>
      </c>
      <c r="FI13" s="27">
        <f t="shared" si="81"/>
        <v>0</v>
      </c>
      <c r="FL13" s="26">
        <v>9</v>
      </c>
      <c r="FM13" s="182" t="str">
        <f>'4B'!G13</f>
        <v>CORONEL GONZALEZ EDWIN EZEQUIEL</v>
      </c>
      <c r="FN13" s="42"/>
      <c r="FO13" s="79"/>
      <c r="FP13" s="81"/>
      <c r="FQ13" s="43"/>
      <c r="FR13" s="42"/>
      <c r="FS13" s="42"/>
      <c r="FT13" s="42"/>
      <c r="FU13" s="42"/>
      <c r="FV13" s="42"/>
      <c r="FW13" s="42"/>
      <c r="FX13" s="42"/>
      <c r="FY13" s="79"/>
      <c r="FZ13" s="79"/>
      <c r="GA13" s="81"/>
      <c r="GB13" s="79"/>
      <c r="GC13" s="42"/>
      <c r="GD13" s="81"/>
      <c r="GE13" s="42"/>
      <c r="GF13" s="42"/>
      <c r="GG13" s="42"/>
      <c r="GH13" s="42"/>
      <c r="GI13" s="42"/>
      <c r="GJ13" s="42"/>
      <c r="GK13" s="42"/>
      <c r="GL13" s="43">
        <f t="shared" si="82"/>
        <v>0</v>
      </c>
      <c r="GM13" s="43">
        <f t="shared" si="83"/>
        <v>0</v>
      </c>
      <c r="GN13" s="43">
        <f t="shared" si="84"/>
        <v>0</v>
      </c>
      <c r="GO13" s="43">
        <f t="shared" si="85"/>
        <v>0</v>
      </c>
      <c r="GP13" s="43">
        <f t="shared" si="86"/>
        <v>0</v>
      </c>
      <c r="GQ13" s="43">
        <f t="shared" si="87"/>
        <v>0</v>
      </c>
      <c r="GR13" s="43">
        <f t="shared" si="88"/>
        <v>0</v>
      </c>
      <c r="GS13" s="43">
        <f t="shared" si="89"/>
        <v>0</v>
      </c>
      <c r="GT13" s="43">
        <f t="shared" si="90"/>
        <v>0</v>
      </c>
      <c r="GU13" s="43">
        <f t="shared" si="91"/>
        <v>0</v>
      </c>
      <c r="GV13" s="43">
        <f t="shared" si="92"/>
        <v>0</v>
      </c>
      <c r="GW13" s="43">
        <f t="shared" si="93"/>
        <v>0</v>
      </c>
      <c r="GX13" s="44">
        <f t="shared" si="94"/>
        <v>10</v>
      </c>
      <c r="GY13" s="27">
        <f t="shared" si="95"/>
        <v>0</v>
      </c>
      <c r="GZ13" s="179"/>
      <c r="HA13" s="26">
        <v>9</v>
      </c>
      <c r="HB13" s="182" t="str">
        <f>'4C'!G13</f>
        <v>ESTRADA VAZQUEZ JUAN CARLOS</v>
      </c>
      <c r="HC13" s="42"/>
      <c r="HD13" s="79"/>
      <c r="HE13" s="81"/>
      <c r="HF13" s="43"/>
      <c r="HG13" s="42"/>
      <c r="HH13" s="42"/>
      <c r="HI13" s="42"/>
      <c r="HJ13" s="42"/>
      <c r="HK13" s="42"/>
      <c r="HL13" s="42"/>
      <c r="HM13" s="42"/>
      <c r="HN13" s="79"/>
      <c r="HO13" s="79"/>
      <c r="HP13" s="81"/>
      <c r="HQ13" s="79"/>
      <c r="HR13" s="42"/>
      <c r="HS13" s="81"/>
      <c r="HT13" s="42"/>
      <c r="HU13" s="42"/>
      <c r="HV13" s="42"/>
      <c r="HW13" s="42"/>
      <c r="HX13" s="42"/>
      <c r="HY13" s="42"/>
      <c r="HZ13" s="42"/>
      <c r="IA13" s="43">
        <f t="shared" si="96"/>
        <v>0</v>
      </c>
      <c r="IB13" s="43">
        <f t="shared" si="97"/>
        <v>0</v>
      </c>
      <c r="IC13" s="43">
        <f t="shared" si="98"/>
        <v>0</v>
      </c>
      <c r="ID13" s="43">
        <f t="shared" si="99"/>
        <v>0</v>
      </c>
      <c r="IE13" s="43">
        <f t="shared" si="100"/>
        <v>0</v>
      </c>
      <c r="IF13" s="43">
        <f t="shared" si="101"/>
        <v>0</v>
      </c>
      <c r="IG13" s="43">
        <f t="shared" si="102"/>
        <v>0</v>
      </c>
      <c r="IH13" s="43">
        <f t="shared" si="103"/>
        <v>0</v>
      </c>
      <c r="II13" s="43">
        <f t="shared" si="104"/>
        <v>0</v>
      </c>
      <c r="IJ13" s="43">
        <f t="shared" si="105"/>
        <v>0</v>
      </c>
      <c r="IK13" s="43">
        <f t="shared" si="106"/>
        <v>0</v>
      </c>
      <c r="IL13" s="43">
        <f t="shared" si="107"/>
        <v>0</v>
      </c>
      <c r="IM13" s="44">
        <f t="shared" si="108"/>
        <v>10</v>
      </c>
      <c r="IN13" s="27">
        <f t="shared" si="109"/>
        <v>0</v>
      </c>
      <c r="IO13" s="179"/>
      <c r="IP13" s="26">
        <v>9</v>
      </c>
      <c r="IQ13" s="182" t="str">
        <f>'6A'!G13</f>
        <v>ELIAS CARRILLO NATALIE LIZBETH</v>
      </c>
      <c r="IR13" s="42"/>
      <c r="IS13" s="42"/>
      <c r="IT13" s="42"/>
      <c r="IU13" s="42"/>
      <c r="IV13" s="42"/>
      <c r="IW13" s="79"/>
      <c r="IX13" s="79"/>
      <c r="IY13" s="81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131">
        <f t="shared" si="1"/>
        <v>0</v>
      </c>
      <c r="JO13" s="131">
        <f t="shared" si="2"/>
        <v>0</v>
      </c>
      <c r="JP13" s="131">
        <f t="shared" si="3"/>
        <v>0</v>
      </c>
      <c r="JQ13" s="131">
        <f t="shared" si="4"/>
        <v>0</v>
      </c>
      <c r="JR13" s="131">
        <f t="shared" si="5"/>
        <v>0</v>
      </c>
      <c r="JS13" s="131">
        <f t="shared" si="6"/>
        <v>0</v>
      </c>
      <c r="JT13" s="131">
        <f t="shared" si="7"/>
        <v>0</v>
      </c>
      <c r="JU13" s="131">
        <f t="shared" si="8"/>
        <v>0</v>
      </c>
      <c r="JV13" s="131">
        <f t="shared" si="9"/>
        <v>0</v>
      </c>
      <c r="JW13" s="131">
        <f t="shared" si="10"/>
        <v>0</v>
      </c>
      <c r="JX13" s="131">
        <f t="shared" si="11"/>
        <v>0</v>
      </c>
      <c r="JY13" s="130">
        <f t="shared" si="12"/>
        <v>10</v>
      </c>
      <c r="JZ13" s="27">
        <f t="shared" si="13"/>
        <v>0</v>
      </c>
      <c r="KB13" s="26">
        <v>9</v>
      </c>
      <c r="KC13" s="182" t="str">
        <f>'6B'!G13</f>
        <v>DE LA CRUZ HERNANDEZ AMAYRANIE</v>
      </c>
      <c r="KD13" s="127"/>
      <c r="KE13" s="127"/>
      <c r="KF13" s="127"/>
      <c r="KG13" s="127"/>
      <c r="KH13" s="127"/>
      <c r="KI13" s="128"/>
      <c r="KJ13" s="128"/>
      <c r="KK13" s="129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31">
        <f t="shared" si="14"/>
        <v>0</v>
      </c>
      <c r="LA13" s="131">
        <f t="shared" si="15"/>
        <v>0</v>
      </c>
      <c r="LB13" s="131">
        <f t="shared" si="16"/>
        <v>0</v>
      </c>
      <c r="LC13" s="131">
        <f t="shared" si="17"/>
        <v>0</v>
      </c>
      <c r="LD13" s="131">
        <f t="shared" si="18"/>
        <v>0</v>
      </c>
      <c r="LE13" s="131">
        <f t="shared" si="19"/>
        <v>0</v>
      </c>
      <c r="LF13" s="131">
        <f t="shared" si="20"/>
        <v>0</v>
      </c>
      <c r="LG13" s="131">
        <f t="shared" si="21"/>
        <v>0</v>
      </c>
      <c r="LH13" s="131">
        <f t="shared" si="22"/>
        <v>0</v>
      </c>
      <c r="LI13" s="131">
        <f t="shared" si="23"/>
        <v>0</v>
      </c>
      <c r="LJ13" s="131">
        <f t="shared" si="24"/>
        <v>0</v>
      </c>
      <c r="LK13" s="44">
        <f t="shared" si="25"/>
        <v>10</v>
      </c>
      <c r="LL13" s="27">
        <f t="shared" si="26"/>
        <v>0</v>
      </c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</row>
    <row r="14" spans="1:346" s="33" customFormat="1">
      <c r="A14" s="26">
        <v>10</v>
      </c>
      <c r="B14" s="100" t="str">
        <f>'2 A'!G14</f>
        <v>GARCIA MARTINEZ JOSE EDUARDO</v>
      </c>
      <c r="C14" s="71"/>
      <c r="D14" s="19"/>
      <c r="E14" s="71"/>
      <c r="F14" s="19"/>
      <c r="G14" s="71"/>
      <c r="H14" s="70"/>
      <c r="I14" s="71"/>
      <c r="J14" s="19"/>
      <c r="K14" s="71"/>
      <c r="L14" s="19"/>
      <c r="M14" s="71"/>
      <c r="N14" s="19"/>
      <c r="O14" s="71"/>
      <c r="P14" s="19"/>
      <c r="Q14" s="71"/>
      <c r="R14" s="19"/>
      <c r="S14" s="71"/>
      <c r="T14" s="19"/>
      <c r="U14" s="71"/>
      <c r="V14" s="19"/>
      <c r="W14" s="71"/>
      <c r="X14" s="71"/>
      <c r="Y14" s="71"/>
      <c r="Z14" s="71"/>
      <c r="AA14" s="43">
        <f t="shared" si="27"/>
        <v>0</v>
      </c>
      <c r="AB14" s="43">
        <f t="shared" si="28"/>
        <v>0</v>
      </c>
      <c r="AC14" s="43">
        <f t="shared" si="29"/>
        <v>0</v>
      </c>
      <c r="AD14" s="43">
        <f t="shared" si="30"/>
        <v>0</v>
      </c>
      <c r="AE14" s="43">
        <f t="shared" si="31"/>
        <v>0</v>
      </c>
      <c r="AF14" s="43">
        <f t="shared" si="32"/>
        <v>0</v>
      </c>
      <c r="AG14" s="43">
        <f t="shared" si="33"/>
        <v>0</v>
      </c>
      <c r="AH14" s="43">
        <f t="shared" si="34"/>
        <v>0</v>
      </c>
      <c r="AI14" s="43">
        <f t="shared" si="35"/>
        <v>0</v>
      </c>
      <c r="AJ14" s="43">
        <f t="shared" si="36"/>
        <v>0</v>
      </c>
      <c r="AK14" s="43">
        <f t="shared" si="37"/>
        <v>0</v>
      </c>
      <c r="AL14" s="43">
        <f t="shared" si="38"/>
        <v>0</v>
      </c>
      <c r="AM14" s="44">
        <f t="shared" si="39"/>
        <v>10</v>
      </c>
      <c r="AN14" s="27">
        <f t="shared" si="0"/>
        <v>0</v>
      </c>
      <c r="AQ14" s="26">
        <v>10</v>
      </c>
      <c r="AR14" s="101" t="str">
        <f>'2B'!G14</f>
        <v>CONTRERAS ARRIAGA JOSE ARMANDO</v>
      </c>
      <c r="AS14" s="42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106">
        <f t="shared" si="40"/>
        <v>0</v>
      </c>
      <c r="BR14" s="106">
        <f t="shared" si="41"/>
        <v>0</v>
      </c>
      <c r="BS14" s="106">
        <f t="shared" si="42"/>
        <v>0</v>
      </c>
      <c r="BT14" s="106">
        <f t="shared" si="43"/>
        <v>0</v>
      </c>
      <c r="BU14" s="106">
        <f t="shared" si="44"/>
        <v>0</v>
      </c>
      <c r="BV14" s="106">
        <f t="shared" si="45"/>
        <v>0</v>
      </c>
      <c r="BW14" s="106">
        <f t="shared" si="46"/>
        <v>0</v>
      </c>
      <c r="BX14" s="106">
        <f t="shared" si="47"/>
        <v>0</v>
      </c>
      <c r="BY14" s="106">
        <f t="shared" si="48"/>
        <v>0</v>
      </c>
      <c r="BZ14" s="106">
        <f t="shared" si="49"/>
        <v>0</v>
      </c>
      <c r="CA14" s="106">
        <f t="shared" si="50"/>
        <v>0</v>
      </c>
      <c r="CB14" s="106">
        <f t="shared" si="51"/>
        <v>0</v>
      </c>
      <c r="CC14" s="107">
        <f t="shared" si="52"/>
        <v>10</v>
      </c>
      <c r="CD14" s="108">
        <f t="shared" si="53"/>
        <v>0</v>
      </c>
      <c r="CG14" s="26">
        <v>10</v>
      </c>
      <c r="CH14" s="101" t="str">
        <f>'2C'!G14</f>
        <v>CUEVAS MACIAS ZAHIRA LIZETH</v>
      </c>
      <c r="CI14" s="42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106">
        <f t="shared" si="54"/>
        <v>0</v>
      </c>
      <c r="DH14" s="106">
        <f t="shared" si="55"/>
        <v>0</v>
      </c>
      <c r="DI14" s="106">
        <f t="shared" si="56"/>
        <v>0</v>
      </c>
      <c r="DJ14" s="106">
        <f t="shared" si="57"/>
        <v>0</v>
      </c>
      <c r="DK14" s="106">
        <f t="shared" si="58"/>
        <v>0</v>
      </c>
      <c r="DL14" s="106">
        <f t="shared" si="59"/>
        <v>0</v>
      </c>
      <c r="DM14" s="106">
        <f t="shared" si="60"/>
        <v>0</v>
      </c>
      <c r="DN14" s="106">
        <f t="shared" si="61"/>
        <v>0</v>
      </c>
      <c r="DO14" s="106">
        <f t="shared" si="62"/>
        <v>0</v>
      </c>
      <c r="DP14" s="106">
        <f t="shared" si="63"/>
        <v>0</v>
      </c>
      <c r="DQ14" s="106">
        <f t="shared" si="64"/>
        <v>0</v>
      </c>
      <c r="DR14" s="106">
        <f t="shared" si="65"/>
        <v>0</v>
      </c>
      <c r="DS14" s="107">
        <f t="shared" si="66"/>
        <v>10</v>
      </c>
      <c r="DT14" s="108">
        <f t="shared" si="67"/>
        <v>0</v>
      </c>
      <c r="DV14" s="26">
        <v>10</v>
      </c>
      <c r="DW14" s="182" t="str">
        <f>'4A'!G14</f>
        <v>HIGUERA CABRERA MARCO AUDREY</v>
      </c>
      <c r="DX14" s="42"/>
      <c r="DY14" s="42"/>
      <c r="DZ14" s="71"/>
      <c r="EA14" s="71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3">
        <f t="shared" si="68"/>
        <v>0</v>
      </c>
      <c r="EW14" s="43">
        <f t="shared" si="69"/>
        <v>0</v>
      </c>
      <c r="EX14" s="43">
        <f t="shared" si="70"/>
        <v>0</v>
      </c>
      <c r="EY14" s="43">
        <f t="shared" si="71"/>
        <v>0</v>
      </c>
      <c r="EZ14" s="43">
        <f t="shared" si="72"/>
        <v>0</v>
      </c>
      <c r="FA14" s="43">
        <f t="shared" si="73"/>
        <v>0</v>
      </c>
      <c r="FB14" s="43">
        <f t="shared" si="74"/>
        <v>0</v>
      </c>
      <c r="FC14" s="43">
        <f t="shared" si="75"/>
        <v>0</v>
      </c>
      <c r="FD14" s="43">
        <f t="shared" si="76"/>
        <v>0</v>
      </c>
      <c r="FE14" s="43">
        <f t="shared" si="77"/>
        <v>0</v>
      </c>
      <c r="FF14" s="43">
        <f t="shared" si="78"/>
        <v>0</v>
      </c>
      <c r="FG14" s="43">
        <f t="shared" si="79"/>
        <v>0</v>
      </c>
      <c r="FH14" s="44">
        <f t="shared" si="80"/>
        <v>10</v>
      </c>
      <c r="FI14" s="27">
        <f t="shared" si="81"/>
        <v>0</v>
      </c>
      <c r="FL14" s="26">
        <v>10</v>
      </c>
      <c r="FM14" s="182" t="str">
        <f>'4B'!G14</f>
        <v>FLORES  LOPEZ  ERICK ALEJANDRO</v>
      </c>
      <c r="FN14" s="42"/>
      <c r="FO14" s="79"/>
      <c r="FP14" s="81"/>
      <c r="FQ14" s="43"/>
      <c r="FR14" s="42"/>
      <c r="FS14" s="42"/>
      <c r="FT14" s="42"/>
      <c r="FU14" s="42"/>
      <c r="FV14" s="42"/>
      <c r="FW14" s="42"/>
      <c r="FX14" s="42"/>
      <c r="FY14" s="79"/>
      <c r="FZ14" s="79"/>
      <c r="GA14" s="81"/>
      <c r="GB14" s="79"/>
      <c r="GC14" s="42"/>
      <c r="GD14" s="81"/>
      <c r="GE14" s="42"/>
      <c r="GF14" s="42"/>
      <c r="GG14" s="42"/>
      <c r="GH14" s="42"/>
      <c r="GI14" s="42"/>
      <c r="GJ14" s="42"/>
      <c r="GK14" s="42"/>
      <c r="GL14" s="43">
        <f t="shared" si="82"/>
        <v>0</v>
      </c>
      <c r="GM14" s="43">
        <f t="shared" si="83"/>
        <v>0</v>
      </c>
      <c r="GN14" s="43">
        <f t="shared" si="84"/>
        <v>0</v>
      </c>
      <c r="GO14" s="43">
        <f t="shared" si="85"/>
        <v>0</v>
      </c>
      <c r="GP14" s="43">
        <f t="shared" si="86"/>
        <v>0</v>
      </c>
      <c r="GQ14" s="43">
        <f t="shared" si="87"/>
        <v>0</v>
      </c>
      <c r="GR14" s="43">
        <f t="shared" si="88"/>
        <v>0</v>
      </c>
      <c r="GS14" s="43">
        <f t="shared" si="89"/>
        <v>0</v>
      </c>
      <c r="GT14" s="43">
        <f t="shared" si="90"/>
        <v>0</v>
      </c>
      <c r="GU14" s="43">
        <f t="shared" si="91"/>
        <v>0</v>
      </c>
      <c r="GV14" s="43">
        <f t="shared" si="92"/>
        <v>0</v>
      </c>
      <c r="GW14" s="43">
        <f t="shared" si="93"/>
        <v>0</v>
      </c>
      <c r="GX14" s="44">
        <f t="shared" si="94"/>
        <v>10</v>
      </c>
      <c r="GY14" s="27">
        <f t="shared" si="95"/>
        <v>0</v>
      </c>
      <c r="GZ14" s="179"/>
      <c r="HA14" s="26">
        <v>10</v>
      </c>
      <c r="HB14" s="182" t="str">
        <f>'4C'!G14</f>
        <v>GORGONIO AGUILAR SUJHEY ARIANA</v>
      </c>
      <c r="HC14" s="42"/>
      <c r="HD14" s="79"/>
      <c r="HE14" s="81"/>
      <c r="HF14" s="43"/>
      <c r="HG14" s="42"/>
      <c r="HH14" s="42"/>
      <c r="HI14" s="42"/>
      <c r="HJ14" s="42"/>
      <c r="HK14" s="42"/>
      <c r="HL14" s="42"/>
      <c r="HM14" s="42"/>
      <c r="HN14" s="79"/>
      <c r="HO14" s="79"/>
      <c r="HP14" s="81"/>
      <c r="HQ14" s="79"/>
      <c r="HR14" s="42"/>
      <c r="HS14" s="81"/>
      <c r="HT14" s="42"/>
      <c r="HU14" s="42"/>
      <c r="HV14" s="42"/>
      <c r="HW14" s="42"/>
      <c r="HX14" s="42"/>
      <c r="HY14" s="42"/>
      <c r="HZ14" s="42"/>
      <c r="IA14" s="43">
        <f t="shared" si="96"/>
        <v>0</v>
      </c>
      <c r="IB14" s="43">
        <f t="shared" si="97"/>
        <v>0</v>
      </c>
      <c r="IC14" s="43">
        <f t="shared" si="98"/>
        <v>0</v>
      </c>
      <c r="ID14" s="43">
        <f t="shared" si="99"/>
        <v>0</v>
      </c>
      <c r="IE14" s="43">
        <f t="shared" si="100"/>
        <v>0</v>
      </c>
      <c r="IF14" s="43">
        <f t="shared" si="101"/>
        <v>0</v>
      </c>
      <c r="IG14" s="43">
        <f t="shared" si="102"/>
        <v>0</v>
      </c>
      <c r="IH14" s="43">
        <f t="shared" si="103"/>
        <v>0</v>
      </c>
      <c r="II14" s="43">
        <f t="shared" si="104"/>
        <v>0</v>
      </c>
      <c r="IJ14" s="43">
        <f t="shared" si="105"/>
        <v>0</v>
      </c>
      <c r="IK14" s="43">
        <f t="shared" si="106"/>
        <v>0</v>
      </c>
      <c r="IL14" s="43">
        <f t="shared" si="107"/>
        <v>0</v>
      </c>
      <c r="IM14" s="44">
        <f t="shared" si="108"/>
        <v>10</v>
      </c>
      <c r="IN14" s="27">
        <f t="shared" si="109"/>
        <v>0</v>
      </c>
      <c r="IO14" s="179"/>
      <c r="IP14" s="26">
        <v>10</v>
      </c>
      <c r="IQ14" s="182" t="str">
        <f>'6A'!G14</f>
        <v>ESQUIVEL CASARROJA CITLALLI</v>
      </c>
      <c r="IR14" s="42"/>
      <c r="IS14" s="42"/>
      <c r="IT14" s="42"/>
      <c r="IU14" s="42"/>
      <c r="IV14" s="42"/>
      <c r="IW14" s="79"/>
      <c r="IX14" s="79"/>
      <c r="IY14" s="81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131">
        <f t="shared" si="1"/>
        <v>0</v>
      </c>
      <c r="JO14" s="131">
        <f t="shared" si="2"/>
        <v>0</v>
      </c>
      <c r="JP14" s="131">
        <f t="shared" si="3"/>
        <v>0</v>
      </c>
      <c r="JQ14" s="131">
        <f t="shared" si="4"/>
        <v>0</v>
      </c>
      <c r="JR14" s="131">
        <f t="shared" si="5"/>
        <v>0</v>
      </c>
      <c r="JS14" s="131">
        <f t="shared" si="6"/>
        <v>0</v>
      </c>
      <c r="JT14" s="131">
        <f t="shared" si="7"/>
        <v>0</v>
      </c>
      <c r="JU14" s="131">
        <f t="shared" si="8"/>
        <v>0</v>
      </c>
      <c r="JV14" s="131">
        <f t="shared" si="9"/>
        <v>0</v>
      </c>
      <c r="JW14" s="131">
        <f t="shared" si="10"/>
        <v>0</v>
      </c>
      <c r="JX14" s="131">
        <f t="shared" si="11"/>
        <v>0</v>
      </c>
      <c r="JY14" s="130">
        <f t="shared" si="12"/>
        <v>10</v>
      </c>
      <c r="JZ14" s="27">
        <f t="shared" si="13"/>
        <v>0</v>
      </c>
      <c r="KB14" s="26">
        <v>10</v>
      </c>
      <c r="KC14" s="182" t="str">
        <f>'6B'!G14</f>
        <v>GARAY MARTINEZ ALEXANDRA</v>
      </c>
      <c r="KD14" s="127"/>
      <c r="KE14" s="127"/>
      <c r="KF14" s="127"/>
      <c r="KG14" s="127"/>
      <c r="KH14" s="127"/>
      <c r="KI14" s="128"/>
      <c r="KJ14" s="128"/>
      <c r="KK14" s="129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31">
        <f t="shared" si="14"/>
        <v>0</v>
      </c>
      <c r="LA14" s="131">
        <f t="shared" si="15"/>
        <v>0</v>
      </c>
      <c r="LB14" s="131">
        <f t="shared" si="16"/>
        <v>0</v>
      </c>
      <c r="LC14" s="131">
        <f t="shared" si="17"/>
        <v>0</v>
      </c>
      <c r="LD14" s="131">
        <f t="shared" si="18"/>
        <v>0</v>
      </c>
      <c r="LE14" s="131">
        <f t="shared" si="19"/>
        <v>0</v>
      </c>
      <c r="LF14" s="131">
        <f t="shared" si="20"/>
        <v>0</v>
      </c>
      <c r="LG14" s="131">
        <f t="shared" si="21"/>
        <v>0</v>
      </c>
      <c r="LH14" s="131">
        <f t="shared" si="22"/>
        <v>0</v>
      </c>
      <c r="LI14" s="131">
        <f t="shared" si="23"/>
        <v>0</v>
      </c>
      <c r="LJ14" s="131">
        <f t="shared" si="24"/>
        <v>0</v>
      </c>
      <c r="LK14" s="44">
        <f t="shared" si="25"/>
        <v>10</v>
      </c>
      <c r="LL14" s="27">
        <f t="shared" si="26"/>
        <v>0</v>
      </c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</row>
    <row r="15" spans="1:346" s="33" customFormat="1">
      <c r="A15" s="26">
        <v>11</v>
      </c>
      <c r="B15" s="100" t="str">
        <f>'2 A'!G15</f>
        <v>GONZALEZ BARCENAS  MIGUEL</v>
      </c>
      <c r="C15" s="71"/>
      <c r="D15" s="19"/>
      <c r="E15" s="71"/>
      <c r="F15" s="19"/>
      <c r="G15" s="71"/>
      <c r="H15" s="70"/>
      <c r="I15" s="71"/>
      <c r="J15" s="19"/>
      <c r="K15" s="71"/>
      <c r="L15" s="19"/>
      <c r="M15" s="71"/>
      <c r="N15" s="19"/>
      <c r="O15" s="71"/>
      <c r="P15" s="19"/>
      <c r="Q15" s="71"/>
      <c r="R15" s="19"/>
      <c r="S15" s="71"/>
      <c r="T15" s="19"/>
      <c r="U15" s="71"/>
      <c r="V15" s="19"/>
      <c r="W15" s="71"/>
      <c r="X15" s="71"/>
      <c r="Y15" s="71"/>
      <c r="Z15" s="71"/>
      <c r="AA15" s="43">
        <f t="shared" si="27"/>
        <v>0</v>
      </c>
      <c r="AB15" s="43">
        <f t="shared" si="28"/>
        <v>0</v>
      </c>
      <c r="AC15" s="43">
        <f t="shared" si="29"/>
        <v>0</v>
      </c>
      <c r="AD15" s="43">
        <f t="shared" si="30"/>
        <v>0</v>
      </c>
      <c r="AE15" s="43">
        <f t="shared" si="31"/>
        <v>0</v>
      </c>
      <c r="AF15" s="43">
        <f t="shared" si="32"/>
        <v>0</v>
      </c>
      <c r="AG15" s="43">
        <f t="shared" si="33"/>
        <v>0</v>
      </c>
      <c r="AH15" s="43">
        <f t="shared" si="34"/>
        <v>0</v>
      </c>
      <c r="AI15" s="43">
        <f t="shared" si="35"/>
        <v>0</v>
      </c>
      <c r="AJ15" s="43">
        <f t="shared" si="36"/>
        <v>0</v>
      </c>
      <c r="AK15" s="43">
        <f t="shared" si="37"/>
        <v>0</v>
      </c>
      <c r="AL15" s="43">
        <f t="shared" si="38"/>
        <v>0</v>
      </c>
      <c r="AM15" s="44">
        <f t="shared" si="39"/>
        <v>10</v>
      </c>
      <c r="AN15" s="27">
        <f t="shared" si="0"/>
        <v>0</v>
      </c>
      <c r="AQ15" s="26">
        <v>11</v>
      </c>
      <c r="AR15" s="101" t="str">
        <f>'2B'!G15</f>
        <v>CORONA VILLAREAL AYLIN</v>
      </c>
      <c r="AS15" s="42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106">
        <f t="shared" si="40"/>
        <v>0</v>
      </c>
      <c r="BR15" s="106">
        <f t="shared" si="41"/>
        <v>0</v>
      </c>
      <c r="BS15" s="106">
        <f t="shared" si="42"/>
        <v>0</v>
      </c>
      <c r="BT15" s="106">
        <f t="shared" si="43"/>
        <v>0</v>
      </c>
      <c r="BU15" s="106">
        <f t="shared" si="44"/>
        <v>0</v>
      </c>
      <c r="BV15" s="106">
        <f t="shared" si="45"/>
        <v>0</v>
      </c>
      <c r="BW15" s="106">
        <f t="shared" si="46"/>
        <v>0</v>
      </c>
      <c r="BX15" s="106">
        <f t="shared" si="47"/>
        <v>0</v>
      </c>
      <c r="BY15" s="106">
        <f t="shared" si="48"/>
        <v>0</v>
      </c>
      <c r="BZ15" s="106">
        <f t="shared" si="49"/>
        <v>0</v>
      </c>
      <c r="CA15" s="106">
        <f t="shared" si="50"/>
        <v>0</v>
      </c>
      <c r="CB15" s="106">
        <f t="shared" si="51"/>
        <v>0</v>
      </c>
      <c r="CC15" s="107">
        <f t="shared" si="52"/>
        <v>10</v>
      </c>
      <c r="CD15" s="108">
        <f t="shared" si="53"/>
        <v>0</v>
      </c>
      <c r="CG15" s="26">
        <v>11</v>
      </c>
      <c r="CH15" s="101" t="str">
        <f>'2C'!G15</f>
        <v>DEL ROSARIO RAMIREZ CINTHIA ITZEL</v>
      </c>
      <c r="CI15" s="42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106">
        <f t="shared" si="54"/>
        <v>0</v>
      </c>
      <c r="DH15" s="106">
        <f t="shared" si="55"/>
        <v>0</v>
      </c>
      <c r="DI15" s="106">
        <f t="shared" si="56"/>
        <v>0</v>
      </c>
      <c r="DJ15" s="106">
        <f t="shared" si="57"/>
        <v>0</v>
      </c>
      <c r="DK15" s="106">
        <f t="shared" si="58"/>
        <v>0</v>
      </c>
      <c r="DL15" s="106">
        <f t="shared" si="59"/>
        <v>0</v>
      </c>
      <c r="DM15" s="106">
        <f t="shared" si="60"/>
        <v>0</v>
      </c>
      <c r="DN15" s="106">
        <f t="shared" si="61"/>
        <v>0</v>
      </c>
      <c r="DO15" s="106">
        <f t="shared" si="62"/>
        <v>0</v>
      </c>
      <c r="DP15" s="106">
        <f t="shared" si="63"/>
        <v>0</v>
      </c>
      <c r="DQ15" s="106">
        <f t="shared" si="64"/>
        <v>0</v>
      </c>
      <c r="DR15" s="106">
        <f t="shared" si="65"/>
        <v>0</v>
      </c>
      <c r="DS15" s="107">
        <f t="shared" si="66"/>
        <v>10</v>
      </c>
      <c r="DT15" s="108">
        <f t="shared" si="67"/>
        <v>0</v>
      </c>
      <c r="DV15" s="26">
        <v>11</v>
      </c>
      <c r="DW15" s="182" t="str">
        <f>'4A'!G15</f>
        <v>HIGUERA  LOPEZ JESUS JAVIER</v>
      </c>
      <c r="DX15" s="42"/>
      <c r="DY15" s="42"/>
      <c r="DZ15" s="71"/>
      <c r="EA15" s="71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3">
        <f t="shared" si="68"/>
        <v>0</v>
      </c>
      <c r="EW15" s="43">
        <f t="shared" si="69"/>
        <v>0</v>
      </c>
      <c r="EX15" s="43">
        <f t="shared" si="70"/>
        <v>0</v>
      </c>
      <c r="EY15" s="43">
        <f t="shared" si="71"/>
        <v>0</v>
      </c>
      <c r="EZ15" s="43">
        <f t="shared" si="72"/>
        <v>0</v>
      </c>
      <c r="FA15" s="43">
        <f t="shared" si="73"/>
        <v>0</v>
      </c>
      <c r="FB15" s="43">
        <f t="shared" si="74"/>
        <v>0</v>
      </c>
      <c r="FC15" s="43">
        <f t="shared" si="75"/>
        <v>0</v>
      </c>
      <c r="FD15" s="43">
        <f t="shared" si="76"/>
        <v>0</v>
      </c>
      <c r="FE15" s="43">
        <f t="shared" si="77"/>
        <v>0</v>
      </c>
      <c r="FF15" s="43">
        <f t="shared" si="78"/>
        <v>0</v>
      </c>
      <c r="FG15" s="43">
        <f t="shared" si="79"/>
        <v>0</v>
      </c>
      <c r="FH15" s="44">
        <f t="shared" si="80"/>
        <v>10</v>
      </c>
      <c r="FI15" s="27">
        <f t="shared" si="81"/>
        <v>0</v>
      </c>
      <c r="FL15" s="26">
        <v>11</v>
      </c>
      <c r="FM15" s="182" t="str">
        <f>'4B'!G15</f>
        <v>FLORES  LOPEZ ERVING</v>
      </c>
      <c r="FN15" s="42"/>
      <c r="FO15" s="79"/>
      <c r="FP15" s="81"/>
      <c r="FQ15" s="43"/>
      <c r="FR15" s="42"/>
      <c r="FS15" s="42"/>
      <c r="FT15" s="42"/>
      <c r="FU15" s="42"/>
      <c r="FV15" s="42"/>
      <c r="FW15" s="42"/>
      <c r="FX15" s="42"/>
      <c r="FY15" s="79"/>
      <c r="FZ15" s="79"/>
      <c r="GA15" s="81"/>
      <c r="GB15" s="79"/>
      <c r="GC15" s="42"/>
      <c r="GD15" s="81"/>
      <c r="GE15" s="42"/>
      <c r="GF15" s="42"/>
      <c r="GG15" s="42"/>
      <c r="GH15" s="42"/>
      <c r="GI15" s="42"/>
      <c r="GJ15" s="42"/>
      <c r="GK15" s="42"/>
      <c r="GL15" s="43">
        <f t="shared" si="82"/>
        <v>0</v>
      </c>
      <c r="GM15" s="43">
        <f t="shared" si="83"/>
        <v>0</v>
      </c>
      <c r="GN15" s="43">
        <f t="shared" si="84"/>
        <v>0</v>
      </c>
      <c r="GO15" s="43">
        <f t="shared" si="85"/>
        <v>0</v>
      </c>
      <c r="GP15" s="43">
        <f t="shared" si="86"/>
        <v>0</v>
      </c>
      <c r="GQ15" s="43">
        <f t="shared" si="87"/>
        <v>0</v>
      </c>
      <c r="GR15" s="43">
        <f t="shared" si="88"/>
        <v>0</v>
      </c>
      <c r="GS15" s="43">
        <f t="shared" si="89"/>
        <v>0</v>
      </c>
      <c r="GT15" s="43">
        <f t="shared" si="90"/>
        <v>0</v>
      </c>
      <c r="GU15" s="43">
        <f t="shared" si="91"/>
        <v>0</v>
      </c>
      <c r="GV15" s="43">
        <f t="shared" si="92"/>
        <v>0</v>
      </c>
      <c r="GW15" s="43">
        <f t="shared" si="93"/>
        <v>0</v>
      </c>
      <c r="GX15" s="44">
        <f t="shared" si="94"/>
        <v>10</v>
      </c>
      <c r="GY15" s="27">
        <f t="shared" si="95"/>
        <v>0</v>
      </c>
      <c r="GZ15" s="179"/>
      <c r="HA15" s="26">
        <v>11</v>
      </c>
      <c r="HB15" s="182" t="str">
        <f>'4C'!G15</f>
        <v>GUTIERREZ MEJIA IRIS VERONICA</v>
      </c>
      <c r="HC15" s="42"/>
      <c r="HD15" s="79"/>
      <c r="HE15" s="81"/>
      <c r="HF15" s="43"/>
      <c r="HG15" s="42"/>
      <c r="HH15" s="42"/>
      <c r="HI15" s="42"/>
      <c r="HJ15" s="42"/>
      <c r="HK15" s="42"/>
      <c r="HL15" s="42"/>
      <c r="HM15" s="42"/>
      <c r="HN15" s="79"/>
      <c r="HO15" s="79"/>
      <c r="HP15" s="81"/>
      <c r="HQ15" s="79"/>
      <c r="HR15" s="42"/>
      <c r="HS15" s="81"/>
      <c r="HT15" s="42"/>
      <c r="HU15" s="42"/>
      <c r="HV15" s="42"/>
      <c r="HW15" s="42"/>
      <c r="HX15" s="42"/>
      <c r="HY15" s="42"/>
      <c r="HZ15" s="42"/>
      <c r="IA15" s="43">
        <f t="shared" si="96"/>
        <v>0</v>
      </c>
      <c r="IB15" s="43">
        <f t="shared" si="97"/>
        <v>0</v>
      </c>
      <c r="IC15" s="43">
        <f t="shared" si="98"/>
        <v>0</v>
      </c>
      <c r="ID15" s="43">
        <f t="shared" si="99"/>
        <v>0</v>
      </c>
      <c r="IE15" s="43">
        <f t="shared" si="100"/>
        <v>0</v>
      </c>
      <c r="IF15" s="43">
        <f t="shared" si="101"/>
        <v>0</v>
      </c>
      <c r="IG15" s="43">
        <f t="shared" si="102"/>
        <v>0</v>
      </c>
      <c r="IH15" s="43">
        <f t="shared" si="103"/>
        <v>0</v>
      </c>
      <c r="II15" s="43">
        <f t="shared" si="104"/>
        <v>0</v>
      </c>
      <c r="IJ15" s="43">
        <f t="shared" si="105"/>
        <v>0</v>
      </c>
      <c r="IK15" s="43">
        <f t="shared" si="106"/>
        <v>0</v>
      </c>
      <c r="IL15" s="43">
        <f t="shared" si="107"/>
        <v>0</v>
      </c>
      <c r="IM15" s="44">
        <f t="shared" si="108"/>
        <v>10</v>
      </c>
      <c r="IN15" s="27">
        <f t="shared" si="109"/>
        <v>0</v>
      </c>
      <c r="IO15" s="179"/>
      <c r="IP15" s="26">
        <v>11</v>
      </c>
      <c r="IQ15" s="182" t="str">
        <f>'6A'!G15</f>
        <v>FLORES  ZUÑIGA GLADYS ISABEL</v>
      </c>
      <c r="IR15" s="42"/>
      <c r="IS15" s="42"/>
      <c r="IT15" s="42"/>
      <c r="IU15" s="42"/>
      <c r="IV15" s="42"/>
      <c r="IW15" s="79"/>
      <c r="IX15" s="79"/>
      <c r="IY15" s="81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131">
        <f t="shared" si="1"/>
        <v>0</v>
      </c>
      <c r="JO15" s="131">
        <f t="shared" si="2"/>
        <v>0</v>
      </c>
      <c r="JP15" s="131">
        <f t="shared" si="3"/>
        <v>0</v>
      </c>
      <c r="JQ15" s="131">
        <f t="shared" si="4"/>
        <v>0</v>
      </c>
      <c r="JR15" s="131">
        <f t="shared" si="5"/>
        <v>0</v>
      </c>
      <c r="JS15" s="131">
        <f t="shared" si="6"/>
        <v>0</v>
      </c>
      <c r="JT15" s="131">
        <f t="shared" si="7"/>
        <v>0</v>
      </c>
      <c r="JU15" s="131">
        <f t="shared" si="8"/>
        <v>0</v>
      </c>
      <c r="JV15" s="131">
        <f t="shared" si="9"/>
        <v>0</v>
      </c>
      <c r="JW15" s="131">
        <f t="shared" si="10"/>
        <v>0</v>
      </c>
      <c r="JX15" s="131">
        <f t="shared" si="11"/>
        <v>0</v>
      </c>
      <c r="JY15" s="130">
        <f t="shared" si="12"/>
        <v>10</v>
      </c>
      <c r="JZ15" s="27">
        <f t="shared" si="13"/>
        <v>0</v>
      </c>
      <c r="KB15" s="26">
        <v>11</v>
      </c>
      <c r="KC15" s="182" t="str">
        <f>'6B'!G15</f>
        <v>GARCIA JIMENEZ CARLOS ENRIQUE</v>
      </c>
      <c r="KD15" s="127"/>
      <c r="KE15" s="127"/>
      <c r="KF15" s="127"/>
      <c r="KG15" s="127"/>
      <c r="KH15" s="127"/>
      <c r="KI15" s="128"/>
      <c r="KJ15" s="128"/>
      <c r="KK15" s="129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31">
        <f t="shared" si="14"/>
        <v>0</v>
      </c>
      <c r="LA15" s="131">
        <f t="shared" si="15"/>
        <v>0</v>
      </c>
      <c r="LB15" s="131">
        <f t="shared" si="16"/>
        <v>0</v>
      </c>
      <c r="LC15" s="131">
        <f t="shared" si="17"/>
        <v>0</v>
      </c>
      <c r="LD15" s="131">
        <f t="shared" si="18"/>
        <v>0</v>
      </c>
      <c r="LE15" s="131">
        <f t="shared" si="19"/>
        <v>0</v>
      </c>
      <c r="LF15" s="131">
        <f t="shared" si="20"/>
        <v>0</v>
      </c>
      <c r="LG15" s="131">
        <f t="shared" si="21"/>
        <v>0</v>
      </c>
      <c r="LH15" s="131">
        <f t="shared" si="22"/>
        <v>0</v>
      </c>
      <c r="LI15" s="131">
        <f t="shared" si="23"/>
        <v>0</v>
      </c>
      <c r="LJ15" s="131">
        <f t="shared" si="24"/>
        <v>0</v>
      </c>
      <c r="LK15" s="44">
        <f t="shared" si="25"/>
        <v>10</v>
      </c>
      <c r="LL15" s="27">
        <f t="shared" si="26"/>
        <v>0</v>
      </c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</row>
    <row r="16" spans="1:346" s="33" customFormat="1">
      <c r="A16" s="26">
        <v>12</v>
      </c>
      <c r="B16" s="100" t="str">
        <f>'2 A'!G16</f>
        <v>GONZALEZ GARCIA NATALIA</v>
      </c>
      <c r="C16" s="71"/>
      <c r="D16" s="19"/>
      <c r="E16" s="71"/>
      <c r="F16" s="19"/>
      <c r="G16" s="71"/>
      <c r="H16" s="70"/>
      <c r="I16" s="71"/>
      <c r="J16" s="19"/>
      <c r="K16" s="71"/>
      <c r="L16" s="19"/>
      <c r="M16" s="71"/>
      <c r="N16" s="19"/>
      <c r="O16" s="71"/>
      <c r="P16" s="19"/>
      <c r="Q16" s="71"/>
      <c r="R16" s="19"/>
      <c r="S16" s="71"/>
      <c r="T16" s="19"/>
      <c r="U16" s="71"/>
      <c r="V16" s="19"/>
      <c r="W16" s="71"/>
      <c r="X16" s="71"/>
      <c r="Y16" s="71"/>
      <c r="Z16" s="71"/>
      <c r="AA16" s="43">
        <f t="shared" si="27"/>
        <v>0</v>
      </c>
      <c r="AB16" s="43">
        <f t="shared" si="28"/>
        <v>0</v>
      </c>
      <c r="AC16" s="43">
        <f t="shared" si="29"/>
        <v>0</v>
      </c>
      <c r="AD16" s="43">
        <f t="shared" si="30"/>
        <v>0</v>
      </c>
      <c r="AE16" s="43">
        <f t="shared" si="31"/>
        <v>0</v>
      </c>
      <c r="AF16" s="43">
        <f t="shared" si="32"/>
        <v>0</v>
      </c>
      <c r="AG16" s="43">
        <f t="shared" si="33"/>
        <v>0</v>
      </c>
      <c r="AH16" s="43">
        <f t="shared" si="34"/>
        <v>0</v>
      </c>
      <c r="AI16" s="43">
        <f t="shared" si="35"/>
        <v>0</v>
      </c>
      <c r="AJ16" s="43">
        <f t="shared" si="36"/>
        <v>0</v>
      </c>
      <c r="AK16" s="43">
        <f t="shared" si="37"/>
        <v>0</v>
      </c>
      <c r="AL16" s="43">
        <f t="shared" si="38"/>
        <v>0</v>
      </c>
      <c r="AM16" s="44">
        <f t="shared" si="39"/>
        <v>10</v>
      </c>
      <c r="AN16" s="27">
        <f t="shared" si="0"/>
        <v>0</v>
      </c>
      <c r="AQ16" s="26">
        <v>12</v>
      </c>
      <c r="AR16" s="101" t="str">
        <f>'2B'!G16</f>
        <v>ENCISO MAYA MARCOS</v>
      </c>
      <c r="AS16" s="42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106">
        <f t="shared" si="40"/>
        <v>0</v>
      </c>
      <c r="BR16" s="106">
        <f t="shared" si="41"/>
        <v>0</v>
      </c>
      <c r="BS16" s="106">
        <f t="shared" si="42"/>
        <v>0</v>
      </c>
      <c r="BT16" s="106">
        <f t="shared" si="43"/>
        <v>0</v>
      </c>
      <c r="BU16" s="106">
        <f t="shared" si="44"/>
        <v>0</v>
      </c>
      <c r="BV16" s="106">
        <f t="shared" si="45"/>
        <v>0</v>
      </c>
      <c r="BW16" s="106">
        <f t="shared" si="46"/>
        <v>0</v>
      </c>
      <c r="BX16" s="106">
        <f t="shared" si="47"/>
        <v>0</v>
      </c>
      <c r="BY16" s="106">
        <f t="shared" si="48"/>
        <v>0</v>
      </c>
      <c r="BZ16" s="106">
        <f t="shared" si="49"/>
        <v>0</v>
      </c>
      <c r="CA16" s="106">
        <f t="shared" si="50"/>
        <v>0</v>
      </c>
      <c r="CB16" s="106">
        <f t="shared" si="51"/>
        <v>0</v>
      </c>
      <c r="CC16" s="107">
        <f t="shared" si="52"/>
        <v>10</v>
      </c>
      <c r="CD16" s="108">
        <f t="shared" si="53"/>
        <v>0</v>
      </c>
      <c r="CG16" s="26">
        <v>12</v>
      </c>
      <c r="CH16" s="101" t="str">
        <f>'2C'!G16</f>
        <v>FABRE LOZANO SIDNEY ANDREA</v>
      </c>
      <c r="CI16" s="42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106">
        <f t="shared" si="54"/>
        <v>0</v>
      </c>
      <c r="DH16" s="106">
        <f t="shared" si="55"/>
        <v>0</v>
      </c>
      <c r="DI16" s="106">
        <f t="shared" si="56"/>
        <v>0</v>
      </c>
      <c r="DJ16" s="106">
        <f t="shared" si="57"/>
        <v>0</v>
      </c>
      <c r="DK16" s="106">
        <f t="shared" si="58"/>
        <v>0</v>
      </c>
      <c r="DL16" s="106">
        <f t="shared" si="59"/>
        <v>0</v>
      </c>
      <c r="DM16" s="106">
        <f t="shared" si="60"/>
        <v>0</v>
      </c>
      <c r="DN16" s="106">
        <f t="shared" si="61"/>
        <v>0</v>
      </c>
      <c r="DO16" s="106">
        <f t="shared" si="62"/>
        <v>0</v>
      </c>
      <c r="DP16" s="106">
        <f t="shared" si="63"/>
        <v>0</v>
      </c>
      <c r="DQ16" s="106">
        <f t="shared" si="64"/>
        <v>0</v>
      </c>
      <c r="DR16" s="106">
        <f t="shared" si="65"/>
        <v>0</v>
      </c>
      <c r="DS16" s="107">
        <f t="shared" si="66"/>
        <v>10</v>
      </c>
      <c r="DT16" s="108">
        <f t="shared" si="67"/>
        <v>0</v>
      </c>
      <c r="DV16" s="26">
        <v>12</v>
      </c>
      <c r="DW16" s="182" t="str">
        <f>'4A'!G16</f>
        <v>JIMENEZ VAZQUEZ JUAN DOLORES</v>
      </c>
      <c r="DX16" s="42"/>
      <c r="DY16" s="42"/>
      <c r="DZ16" s="71"/>
      <c r="EA16" s="71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3">
        <f t="shared" si="68"/>
        <v>0</v>
      </c>
      <c r="EW16" s="43">
        <f t="shared" si="69"/>
        <v>0</v>
      </c>
      <c r="EX16" s="43">
        <f t="shared" si="70"/>
        <v>0</v>
      </c>
      <c r="EY16" s="43">
        <f t="shared" si="71"/>
        <v>0</v>
      </c>
      <c r="EZ16" s="43">
        <f t="shared" si="72"/>
        <v>0</v>
      </c>
      <c r="FA16" s="43">
        <f t="shared" si="73"/>
        <v>0</v>
      </c>
      <c r="FB16" s="43">
        <f t="shared" si="74"/>
        <v>0</v>
      </c>
      <c r="FC16" s="43">
        <f t="shared" si="75"/>
        <v>0</v>
      </c>
      <c r="FD16" s="43">
        <f t="shared" si="76"/>
        <v>0</v>
      </c>
      <c r="FE16" s="43">
        <f t="shared" si="77"/>
        <v>0</v>
      </c>
      <c r="FF16" s="43">
        <f t="shared" si="78"/>
        <v>0</v>
      </c>
      <c r="FG16" s="43">
        <f t="shared" si="79"/>
        <v>0</v>
      </c>
      <c r="FH16" s="44">
        <f t="shared" si="80"/>
        <v>10</v>
      </c>
      <c r="FI16" s="27">
        <f t="shared" si="81"/>
        <v>0</v>
      </c>
      <c r="FL16" s="26">
        <v>12</v>
      </c>
      <c r="FM16" s="182" t="str">
        <f>'4B'!G16</f>
        <v>FRANCISCO TEOFILO JAQUELINE</v>
      </c>
      <c r="FN16" s="42"/>
      <c r="FO16" s="79"/>
      <c r="FP16" s="81"/>
      <c r="FQ16" s="43"/>
      <c r="FR16" s="42"/>
      <c r="FS16" s="42"/>
      <c r="FT16" s="42"/>
      <c r="FU16" s="42"/>
      <c r="FV16" s="42"/>
      <c r="FW16" s="42"/>
      <c r="FX16" s="42"/>
      <c r="FY16" s="79"/>
      <c r="FZ16" s="79"/>
      <c r="GA16" s="81"/>
      <c r="GB16" s="79"/>
      <c r="GC16" s="42"/>
      <c r="GD16" s="81"/>
      <c r="GE16" s="42"/>
      <c r="GF16" s="42"/>
      <c r="GG16" s="42"/>
      <c r="GH16" s="42"/>
      <c r="GI16" s="42"/>
      <c r="GJ16" s="42"/>
      <c r="GK16" s="42"/>
      <c r="GL16" s="43">
        <f t="shared" si="82"/>
        <v>0</v>
      </c>
      <c r="GM16" s="43">
        <f t="shared" si="83"/>
        <v>0</v>
      </c>
      <c r="GN16" s="43">
        <f t="shared" si="84"/>
        <v>0</v>
      </c>
      <c r="GO16" s="43">
        <f t="shared" si="85"/>
        <v>0</v>
      </c>
      <c r="GP16" s="43">
        <f t="shared" si="86"/>
        <v>0</v>
      </c>
      <c r="GQ16" s="43">
        <f t="shared" si="87"/>
        <v>0</v>
      </c>
      <c r="GR16" s="43">
        <f t="shared" si="88"/>
        <v>0</v>
      </c>
      <c r="GS16" s="43">
        <f t="shared" si="89"/>
        <v>0</v>
      </c>
      <c r="GT16" s="43">
        <f t="shared" si="90"/>
        <v>0</v>
      </c>
      <c r="GU16" s="43">
        <f t="shared" si="91"/>
        <v>0</v>
      </c>
      <c r="GV16" s="43">
        <f t="shared" si="92"/>
        <v>0</v>
      </c>
      <c r="GW16" s="43">
        <f t="shared" si="93"/>
        <v>0</v>
      </c>
      <c r="GX16" s="44">
        <f t="shared" si="94"/>
        <v>10</v>
      </c>
      <c r="GY16" s="27">
        <f t="shared" si="95"/>
        <v>0</v>
      </c>
      <c r="GZ16" s="179"/>
      <c r="HA16" s="26">
        <v>12</v>
      </c>
      <c r="HB16" s="182" t="str">
        <f>'4C'!G16</f>
        <v>HERNANDEZ  LOPEZ ISABEL</v>
      </c>
      <c r="HC16" s="42"/>
      <c r="HD16" s="79"/>
      <c r="HE16" s="81"/>
      <c r="HF16" s="43"/>
      <c r="HG16" s="42"/>
      <c r="HH16" s="42"/>
      <c r="HI16" s="42"/>
      <c r="HJ16" s="42"/>
      <c r="HK16" s="42"/>
      <c r="HL16" s="42"/>
      <c r="HM16" s="42"/>
      <c r="HN16" s="79"/>
      <c r="HO16" s="79"/>
      <c r="HP16" s="81"/>
      <c r="HQ16" s="79"/>
      <c r="HR16" s="42"/>
      <c r="HS16" s="81"/>
      <c r="HT16" s="42"/>
      <c r="HU16" s="42"/>
      <c r="HV16" s="42"/>
      <c r="HW16" s="42"/>
      <c r="HX16" s="42"/>
      <c r="HY16" s="42"/>
      <c r="HZ16" s="42"/>
      <c r="IA16" s="43">
        <f t="shared" si="96"/>
        <v>0</v>
      </c>
      <c r="IB16" s="43">
        <f t="shared" si="97"/>
        <v>0</v>
      </c>
      <c r="IC16" s="43">
        <f t="shared" si="98"/>
        <v>0</v>
      </c>
      <c r="ID16" s="43">
        <f t="shared" si="99"/>
        <v>0</v>
      </c>
      <c r="IE16" s="43">
        <f t="shared" si="100"/>
        <v>0</v>
      </c>
      <c r="IF16" s="43">
        <f t="shared" si="101"/>
        <v>0</v>
      </c>
      <c r="IG16" s="43">
        <f t="shared" si="102"/>
        <v>0</v>
      </c>
      <c r="IH16" s="43">
        <f t="shared" si="103"/>
        <v>0</v>
      </c>
      <c r="II16" s="43">
        <f t="shared" si="104"/>
        <v>0</v>
      </c>
      <c r="IJ16" s="43">
        <f t="shared" si="105"/>
        <v>0</v>
      </c>
      <c r="IK16" s="43">
        <f t="shared" si="106"/>
        <v>0</v>
      </c>
      <c r="IL16" s="43">
        <f t="shared" si="107"/>
        <v>0</v>
      </c>
      <c r="IM16" s="44">
        <f t="shared" si="108"/>
        <v>10</v>
      </c>
      <c r="IN16" s="27">
        <f t="shared" si="109"/>
        <v>0</v>
      </c>
      <c r="IO16" s="179"/>
      <c r="IP16" s="26">
        <v>12</v>
      </c>
      <c r="IQ16" s="182" t="str">
        <f>'6A'!G16</f>
        <v>FRANCISCO TEOFILO ROSARIO</v>
      </c>
      <c r="IR16" s="42"/>
      <c r="IS16" s="42"/>
      <c r="IT16" s="42"/>
      <c r="IU16" s="42"/>
      <c r="IV16" s="42"/>
      <c r="IW16" s="79"/>
      <c r="IX16" s="79"/>
      <c r="IY16" s="81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131">
        <f t="shared" si="1"/>
        <v>0</v>
      </c>
      <c r="JO16" s="131">
        <f t="shared" si="2"/>
        <v>0</v>
      </c>
      <c r="JP16" s="131">
        <f t="shared" si="3"/>
        <v>0</v>
      </c>
      <c r="JQ16" s="131">
        <f t="shared" si="4"/>
        <v>0</v>
      </c>
      <c r="JR16" s="131">
        <f t="shared" si="5"/>
        <v>0</v>
      </c>
      <c r="JS16" s="131">
        <f t="shared" si="6"/>
        <v>0</v>
      </c>
      <c r="JT16" s="131">
        <f t="shared" si="7"/>
        <v>0</v>
      </c>
      <c r="JU16" s="131">
        <f t="shared" si="8"/>
        <v>0</v>
      </c>
      <c r="JV16" s="131">
        <f t="shared" si="9"/>
        <v>0</v>
      </c>
      <c r="JW16" s="131">
        <f t="shared" si="10"/>
        <v>0</v>
      </c>
      <c r="JX16" s="131">
        <f t="shared" si="11"/>
        <v>0</v>
      </c>
      <c r="JY16" s="130">
        <f t="shared" si="12"/>
        <v>10</v>
      </c>
      <c r="JZ16" s="27">
        <f t="shared" si="13"/>
        <v>0</v>
      </c>
      <c r="KB16" s="26">
        <v>12</v>
      </c>
      <c r="KC16" s="182" t="str">
        <f>'6B'!G16</f>
        <v>HERNANDEZ LOPEZ PAUL</v>
      </c>
      <c r="KD16" s="127"/>
      <c r="KE16" s="127"/>
      <c r="KF16" s="127"/>
      <c r="KG16" s="127"/>
      <c r="KH16" s="127"/>
      <c r="KI16" s="128"/>
      <c r="KJ16" s="128"/>
      <c r="KK16" s="129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31">
        <f t="shared" si="14"/>
        <v>0</v>
      </c>
      <c r="LA16" s="131">
        <f t="shared" si="15"/>
        <v>0</v>
      </c>
      <c r="LB16" s="131">
        <f t="shared" si="16"/>
        <v>0</v>
      </c>
      <c r="LC16" s="131">
        <f t="shared" si="17"/>
        <v>0</v>
      </c>
      <c r="LD16" s="131">
        <f t="shared" si="18"/>
        <v>0</v>
      </c>
      <c r="LE16" s="131">
        <f t="shared" si="19"/>
        <v>0</v>
      </c>
      <c r="LF16" s="131">
        <f t="shared" si="20"/>
        <v>0</v>
      </c>
      <c r="LG16" s="131">
        <f t="shared" si="21"/>
        <v>0</v>
      </c>
      <c r="LH16" s="131">
        <f t="shared" si="22"/>
        <v>0</v>
      </c>
      <c r="LI16" s="131">
        <f t="shared" si="23"/>
        <v>0</v>
      </c>
      <c r="LJ16" s="131">
        <f t="shared" si="24"/>
        <v>0</v>
      </c>
      <c r="LK16" s="44">
        <f t="shared" si="25"/>
        <v>10</v>
      </c>
      <c r="LL16" s="27">
        <f t="shared" si="26"/>
        <v>0</v>
      </c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</row>
    <row r="17" spans="1:346" s="33" customFormat="1">
      <c r="A17" s="26">
        <v>13</v>
      </c>
      <c r="B17" s="100" t="str">
        <f>'2 A'!G17</f>
        <v>GUTIERREZ MEJIA OMAR MARTIN</v>
      </c>
      <c r="C17" s="71"/>
      <c r="D17" s="19"/>
      <c r="E17" s="71"/>
      <c r="F17" s="19"/>
      <c r="G17" s="71"/>
      <c r="H17" s="70"/>
      <c r="I17" s="71"/>
      <c r="J17" s="19"/>
      <c r="K17" s="71"/>
      <c r="L17" s="19"/>
      <c r="M17" s="71"/>
      <c r="N17" s="19"/>
      <c r="O17" s="71"/>
      <c r="P17" s="19"/>
      <c r="Q17" s="71"/>
      <c r="R17" s="19"/>
      <c r="S17" s="71"/>
      <c r="T17" s="19"/>
      <c r="U17" s="71"/>
      <c r="V17" s="19"/>
      <c r="W17" s="71"/>
      <c r="X17" s="71"/>
      <c r="Y17" s="71"/>
      <c r="Z17" s="71"/>
      <c r="AA17" s="43">
        <f t="shared" si="27"/>
        <v>0</v>
      </c>
      <c r="AB17" s="43">
        <f t="shared" si="28"/>
        <v>0</v>
      </c>
      <c r="AC17" s="43">
        <f t="shared" si="29"/>
        <v>0</v>
      </c>
      <c r="AD17" s="43">
        <f t="shared" si="30"/>
        <v>0</v>
      </c>
      <c r="AE17" s="43">
        <f t="shared" si="31"/>
        <v>0</v>
      </c>
      <c r="AF17" s="43">
        <f t="shared" si="32"/>
        <v>0</v>
      </c>
      <c r="AG17" s="43">
        <f t="shared" si="33"/>
        <v>0</v>
      </c>
      <c r="AH17" s="43">
        <f t="shared" si="34"/>
        <v>0</v>
      </c>
      <c r="AI17" s="43">
        <f t="shared" si="35"/>
        <v>0</v>
      </c>
      <c r="AJ17" s="43">
        <f t="shared" si="36"/>
        <v>0</v>
      </c>
      <c r="AK17" s="43">
        <f t="shared" si="37"/>
        <v>0</v>
      </c>
      <c r="AL17" s="43">
        <f t="shared" si="38"/>
        <v>0</v>
      </c>
      <c r="AM17" s="44">
        <f t="shared" si="39"/>
        <v>10</v>
      </c>
      <c r="AN17" s="27">
        <f t="shared" si="0"/>
        <v>0</v>
      </c>
      <c r="AQ17" s="26">
        <v>13</v>
      </c>
      <c r="AR17" s="101" t="str">
        <f>'2B'!G17</f>
        <v>ESTRADA GONZALEZ JESSICA ARACELI</v>
      </c>
      <c r="AS17" s="42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106">
        <f t="shared" si="40"/>
        <v>0</v>
      </c>
      <c r="BR17" s="106">
        <f t="shared" si="41"/>
        <v>0</v>
      </c>
      <c r="BS17" s="106">
        <f t="shared" si="42"/>
        <v>0</v>
      </c>
      <c r="BT17" s="106">
        <f t="shared" si="43"/>
        <v>0</v>
      </c>
      <c r="BU17" s="106">
        <f t="shared" si="44"/>
        <v>0</v>
      </c>
      <c r="BV17" s="106">
        <f t="shared" si="45"/>
        <v>0</v>
      </c>
      <c r="BW17" s="106">
        <f t="shared" si="46"/>
        <v>0</v>
      </c>
      <c r="BX17" s="106">
        <f t="shared" si="47"/>
        <v>0</v>
      </c>
      <c r="BY17" s="106">
        <f t="shared" si="48"/>
        <v>0</v>
      </c>
      <c r="BZ17" s="106">
        <f t="shared" si="49"/>
        <v>0</v>
      </c>
      <c r="CA17" s="106">
        <f t="shared" si="50"/>
        <v>0</v>
      </c>
      <c r="CB17" s="106">
        <f t="shared" si="51"/>
        <v>0</v>
      </c>
      <c r="CC17" s="107">
        <f t="shared" si="52"/>
        <v>10</v>
      </c>
      <c r="CD17" s="108">
        <f t="shared" si="53"/>
        <v>0</v>
      </c>
      <c r="CG17" s="26">
        <v>13</v>
      </c>
      <c r="CH17" s="101" t="str">
        <f>'2C'!G17</f>
        <v>GARCIA PALACIOS JUAN CARLOS</v>
      </c>
      <c r="CI17" s="42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106">
        <f t="shared" si="54"/>
        <v>0</v>
      </c>
      <c r="DH17" s="106">
        <f t="shared" si="55"/>
        <v>0</v>
      </c>
      <c r="DI17" s="106">
        <f t="shared" si="56"/>
        <v>0</v>
      </c>
      <c r="DJ17" s="106">
        <f t="shared" si="57"/>
        <v>0</v>
      </c>
      <c r="DK17" s="106">
        <f t="shared" si="58"/>
        <v>0</v>
      </c>
      <c r="DL17" s="106">
        <f t="shared" si="59"/>
        <v>0</v>
      </c>
      <c r="DM17" s="106">
        <f t="shared" si="60"/>
        <v>0</v>
      </c>
      <c r="DN17" s="106">
        <f t="shared" si="61"/>
        <v>0</v>
      </c>
      <c r="DO17" s="106">
        <f t="shared" si="62"/>
        <v>0</v>
      </c>
      <c r="DP17" s="106">
        <f t="shared" si="63"/>
        <v>0</v>
      </c>
      <c r="DQ17" s="106">
        <f t="shared" si="64"/>
        <v>0</v>
      </c>
      <c r="DR17" s="106">
        <f t="shared" si="65"/>
        <v>0</v>
      </c>
      <c r="DS17" s="107">
        <f t="shared" si="66"/>
        <v>10</v>
      </c>
      <c r="DT17" s="108">
        <f t="shared" si="67"/>
        <v>0</v>
      </c>
      <c r="DV17" s="26">
        <v>13</v>
      </c>
      <c r="DW17" s="182" t="str">
        <f>'4A'!G17</f>
        <v>MALDONADO  HERNANDEZ HECTOR MANUEL</v>
      </c>
      <c r="DX17" s="42"/>
      <c r="DY17" s="42"/>
      <c r="DZ17" s="71"/>
      <c r="EA17" s="71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3">
        <f t="shared" si="68"/>
        <v>0</v>
      </c>
      <c r="EW17" s="43">
        <f t="shared" si="69"/>
        <v>0</v>
      </c>
      <c r="EX17" s="43">
        <f t="shared" si="70"/>
        <v>0</v>
      </c>
      <c r="EY17" s="43">
        <f t="shared" si="71"/>
        <v>0</v>
      </c>
      <c r="EZ17" s="43">
        <f t="shared" si="72"/>
        <v>0</v>
      </c>
      <c r="FA17" s="43">
        <f t="shared" si="73"/>
        <v>0</v>
      </c>
      <c r="FB17" s="43">
        <f t="shared" si="74"/>
        <v>0</v>
      </c>
      <c r="FC17" s="43">
        <f t="shared" si="75"/>
        <v>0</v>
      </c>
      <c r="FD17" s="43">
        <f t="shared" si="76"/>
        <v>0</v>
      </c>
      <c r="FE17" s="43">
        <f t="shared" si="77"/>
        <v>0</v>
      </c>
      <c r="FF17" s="43">
        <f t="shared" si="78"/>
        <v>0</v>
      </c>
      <c r="FG17" s="43">
        <f t="shared" si="79"/>
        <v>0</v>
      </c>
      <c r="FH17" s="44">
        <f t="shared" si="80"/>
        <v>10</v>
      </c>
      <c r="FI17" s="27">
        <f t="shared" si="81"/>
        <v>0</v>
      </c>
      <c r="FL17" s="26">
        <v>13</v>
      </c>
      <c r="FM17" s="182" t="str">
        <f>'4B'!G17</f>
        <v>FRANCISCO  TEOFILO JESSICA</v>
      </c>
      <c r="FN17" s="42"/>
      <c r="FO17" s="79"/>
      <c r="FP17" s="81"/>
      <c r="FQ17" s="43"/>
      <c r="FR17" s="42"/>
      <c r="FS17" s="42"/>
      <c r="FT17" s="42"/>
      <c r="FU17" s="42"/>
      <c r="FV17" s="42"/>
      <c r="FW17" s="42"/>
      <c r="FX17" s="42"/>
      <c r="FY17" s="79"/>
      <c r="FZ17" s="79"/>
      <c r="GA17" s="81"/>
      <c r="GB17" s="79"/>
      <c r="GC17" s="42"/>
      <c r="GD17" s="81"/>
      <c r="GE17" s="42"/>
      <c r="GF17" s="42"/>
      <c r="GG17" s="42"/>
      <c r="GH17" s="42"/>
      <c r="GI17" s="42"/>
      <c r="GJ17" s="42"/>
      <c r="GK17" s="42"/>
      <c r="GL17" s="43">
        <f t="shared" si="82"/>
        <v>0</v>
      </c>
      <c r="GM17" s="43">
        <f t="shared" si="83"/>
        <v>0</v>
      </c>
      <c r="GN17" s="43">
        <f t="shared" si="84"/>
        <v>0</v>
      </c>
      <c r="GO17" s="43">
        <f t="shared" si="85"/>
        <v>0</v>
      </c>
      <c r="GP17" s="43">
        <f t="shared" si="86"/>
        <v>0</v>
      </c>
      <c r="GQ17" s="43">
        <f t="shared" si="87"/>
        <v>0</v>
      </c>
      <c r="GR17" s="43">
        <f t="shared" si="88"/>
        <v>0</v>
      </c>
      <c r="GS17" s="43">
        <f t="shared" si="89"/>
        <v>0</v>
      </c>
      <c r="GT17" s="43">
        <f t="shared" si="90"/>
        <v>0</v>
      </c>
      <c r="GU17" s="43">
        <f t="shared" si="91"/>
        <v>0</v>
      </c>
      <c r="GV17" s="43">
        <f t="shared" si="92"/>
        <v>0</v>
      </c>
      <c r="GW17" s="43">
        <f t="shared" si="93"/>
        <v>0</v>
      </c>
      <c r="GX17" s="44">
        <f t="shared" si="94"/>
        <v>10</v>
      </c>
      <c r="GY17" s="27">
        <f t="shared" si="95"/>
        <v>0</v>
      </c>
      <c r="GZ17" s="179"/>
      <c r="HA17" s="26">
        <v>13</v>
      </c>
      <c r="HB17" s="182" t="str">
        <f>'4C'!G17</f>
        <v>LEAL MARTINEZ MARCO ANTONIO</v>
      </c>
      <c r="HC17" s="42"/>
      <c r="HD17" s="79"/>
      <c r="HE17" s="81"/>
      <c r="HF17" s="43"/>
      <c r="HG17" s="42"/>
      <c r="HH17" s="42"/>
      <c r="HI17" s="42"/>
      <c r="HJ17" s="42"/>
      <c r="HK17" s="42"/>
      <c r="HL17" s="42"/>
      <c r="HM17" s="42"/>
      <c r="HN17" s="79"/>
      <c r="HO17" s="79"/>
      <c r="HP17" s="81"/>
      <c r="HQ17" s="79"/>
      <c r="HR17" s="42"/>
      <c r="HS17" s="81"/>
      <c r="HT17" s="42"/>
      <c r="HU17" s="42"/>
      <c r="HV17" s="42"/>
      <c r="HW17" s="42"/>
      <c r="HX17" s="42"/>
      <c r="HY17" s="42"/>
      <c r="HZ17" s="42"/>
      <c r="IA17" s="43">
        <f t="shared" si="96"/>
        <v>0</v>
      </c>
      <c r="IB17" s="43">
        <f t="shared" si="97"/>
        <v>0</v>
      </c>
      <c r="IC17" s="43">
        <f t="shared" si="98"/>
        <v>0</v>
      </c>
      <c r="ID17" s="43">
        <f t="shared" si="99"/>
        <v>0</v>
      </c>
      <c r="IE17" s="43">
        <f t="shared" si="100"/>
        <v>0</v>
      </c>
      <c r="IF17" s="43">
        <f t="shared" si="101"/>
        <v>0</v>
      </c>
      <c r="IG17" s="43">
        <f t="shared" si="102"/>
        <v>0</v>
      </c>
      <c r="IH17" s="43">
        <f t="shared" si="103"/>
        <v>0</v>
      </c>
      <c r="II17" s="43">
        <f t="shared" si="104"/>
        <v>0</v>
      </c>
      <c r="IJ17" s="43">
        <f t="shared" si="105"/>
        <v>0</v>
      </c>
      <c r="IK17" s="43">
        <f t="shared" si="106"/>
        <v>0</v>
      </c>
      <c r="IL17" s="43">
        <f t="shared" si="107"/>
        <v>0</v>
      </c>
      <c r="IM17" s="44">
        <f t="shared" si="108"/>
        <v>10</v>
      </c>
      <c r="IN17" s="27">
        <f t="shared" si="109"/>
        <v>0</v>
      </c>
      <c r="IO17" s="179"/>
      <c r="IP17" s="26">
        <v>13</v>
      </c>
      <c r="IQ17" s="182" t="str">
        <f>'6A'!G17</f>
        <v>GARCIA AGUILAR MARA ELIZABETH</v>
      </c>
      <c r="IR17" s="42"/>
      <c r="IS17" s="42"/>
      <c r="IT17" s="42"/>
      <c r="IU17" s="42"/>
      <c r="IV17" s="42"/>
      <c r="IW17" s="79"/>
      <c r="IX17" s="79"/>
      <c r="IY17" s="81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131">
        <f t="shared" si="1"/>
        <v>0</v>
      </c>
      <c r="JO17" s="131">
        <f t="shared" si="2"/>
        <v>0</v>
      </c>
      <c r="JP17" s="131">
        <f t="shared" si="3"/>
        <v>0</v>
      </c>
      <c r="JQ17" s="131">
        <f t="shared" si="4"/>
        <v>0</v>
      </c>
      <c r="JR17" s="131">
        <f t="shared" si="5"/>
        <v>0</v>
      </c>
      <c r="JS17" s="131">
        <f t="shared" si="6"/>
        <v>0</v>
      </c>
      <c r="JT17" s="131">
        <f t="shared" si="7"/>
        <v>0</v>
      </c>
      <c r="JU17" s="131">
        <f t="shared" si="8"/>
        <v>0</v>
      </c>
      <c r="JV17" s="131">
        <f t="shared" si="9"/>
        <v>0</v>
      </c>
      <c r="JW17" s="131">
        <f t="shared" si="10"/>
        <v>0</v>
      </c>
      <c r="JX17" s="131">
        <f t="shared" si="11"/>
        <v>0</v>
      </c>
      <c r="JY17" s="130">
        <f t="shared" si="12"/>
        <v>10</v>
      </c>
      <c r="JZ17" s="27">
        <f t="shared" si="13"/>
        <v>0</v>
      </c>
      <c r="KB17" s="26">
        <v>13</v>
      </c>
      <c r="KC17" s="182" t="str">
        <f>'6B'!G17</f>
        <v>HERNANDEZ MARILES ALEJANDRO</v>
      </c>
      <c r="KD17" s="127"/>
      <c r="KE17" s="127"/>
      <c r="KF17" s="127"/>
      <c r="KG17" s="127"/>
      <c r="KH17" s="127"/>
      <c r="KI17" s="128"/>
      <c r="KJ17" s="128"/>
      <c r="KK17" s="129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31">
        <f t="shared" si="14"/>
        <v>0</v>
      </c>
      <c r="LA17" s="131">
        <f t="shared" si="15"/>
        <v>0</v>
      </c>
      <c r="LB17" s="131">
        <f t="shared" si="16"/>
        <v>0</v>
      </c>
      <c r="LC17" s="131">
        <f t="shared" si="17"/>
        <v>0</v>
      </c>
      <c r="LD17" s="131">
        <f t="shared" si="18"/>
        <v>0</v>
      </c>
      <c r="LE17" s="131">
        <f t="shared" si="19"/>
        <v>0</v>
      </c>
      <c r="LF17" s="131">
        <f t="shared" si="20"/>
        <v>0</v>
      </c>
      <c r="LG17" s="131">
        <f t="shared" si="21"/>
        <v>0</v>
      </c>
      <c r="LH17" s="131">
        <f t="shared" si="22"/>
        <v>0</v>
      </c>
      <c r="LI17" s="131">
        <f t="shared" si="23"/>
        <v>0</v>
      </c>
      <c r="LJ17" s="131">
        <f t="shared" si="24"/>
        <v>0</v>
      </c>
      <c r="LK17" s="44">
        <f t="shared" si="25"/>
        <v>10</v>
      </c>
      <c r="LL17" s="27">
        <f t="shared" si="26"/>
        <v>0</v>
      </c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</row>
    <row r="18" spans="1:346" s="33" customFormat="1">
      <c r="A18" s="26">
        <v>14</v>
      </c>
      <c r="B18" s="100" t="str">
        <f>'2 A'!G18</f>
        <v>HERNANDEZ HERNANDEZ MARIO AXEL</v>
      </c>
      <c r="C18" s="71"/>
      <c r="D18" s="19"/>
      <c r="E18" s="71"/>
      <c r="F18" s="19"/>
      <c r="G18" s="71"/>
      <c r="H18" s="70"/>
      <c r="I18" s="71"/>
      <c r="J18" s="19"/>
      <c r="K18" s="71"/>
      <c r="L18" s="19"/>
      <c r="M18" s="71"/>
      <c r="N18" s="19"/>
      <c r="O18" s="71"/>
      <c r="P18" s="19"/>
      <c r="Q18" s="71"/>
      <c r="R18" s="19"/>
      <c r="S18" s="71"/>
      <c r="T18" s="19"/>
      <c r="U18" s="71"/>
      <c r="V18" s="19"/>
      <c r="W18" s="71"/>
      <c r="X18" s="71"/>
      <c r="Y18" s="71"/>
      <c r="Z18" s="71"/>
      <c r="AA18" s="43">
        <f t="shared" si="27"/>
        <v>0</v>
      </c>
      <c r="AB18" s="43">
        <f t="shared" si="28"/>
        <v>0</v>
      </c>
      <c r="AC18" s="43">
        <f t="shared" si="29"/>
        <v>0</v>
      </c>
      <c r="AD18" s="43">
        <f t="shared" si="30"/>
        <v>0</v>
      </c>
      <c r="AE18" s="43">
        <f t="shared" si="31"/>
        <v>0</v>
      </c>
      <c r="AF18" s="43">
        <f t="shared" si="32"/>
        <v>0</v>
      </c>
      <c r="AG18" s="43">
        <f t="shared" si="33"/>
        <v>0</v>
      </c>
      <c r="AH18" s="43">
        <f t="shared" si="34"/>
        <v>0</v>
      </c>
      <c r="AI18" s="43">
        <f t="shared" si="35"/>
        <v>0</v>
      </c>
      <c r="AJ18" s="43">
        <f t="shared" si="36"/>
        <v>0</v>
      </c>
      <c r="AK18" s="43">
        <f t="shared" si="37"/>
        <v>0</v>
      </c>
      <c r="AL18" s="43">
        <f t="shared" si="38"/>
        <v>0</v>
      </c>
      <c r="AM18" s="44">
        <f t="shared" si="39"/>
        <v>10</v>
      </c>
      <c r="AN18" s="27">
        <f t="shared" si="0"/>
        <v>0</v>
      </c>
      <c r="AQ18" s="26">
        <v>14</v>
      </c>
      <c r="AR18" s="101" t="str">
        <f>'2B'!G18</f>
        <v>FRANCO TELLEZ ESTEFANIA</v>
      </c>
      <c r="AS18" s="42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106">
        <f t="shared" si="40"/>
        <v>0</v>
      </c>
      <c r="BR18" s="106">
        <f t="shared" si="41"/>
        <v>0</v>
      </c>
      <c r="BS18" s="106">
        <f t="shared" si="42"/>
        <v>0</v>
      </c>
      <c r="BT18" s="106">
        <f t="shared" si="43"/>
        <v>0</v>
      </c>
      <c r="BU18" s="106">
        <f t="shared" si="44"/>
        <v>0</v>
      </c>
      <c r="BV18" s="106">
        <f t="shared" si="45"/>
        <v>0</v>
      </c>
      <c r="BW18" s="106">
        <f t="shared" si="46"/>
        <v>0</v>
      </c>
      <c r="BX18" s="106">
        <f t="shared" si="47"/>
        <v>0</v>
      </c>
      <c r="BY18" s="106">
        <f t="shared" si="48"/>
        <v>0</v>
      </c>
      <c r="BZ18" s="106">
        <f t="shared" si="49"/>
        <v>0</v>
      </c>
      <c r="CA18" s="106">
        <f t="shared" si="50"/>
        <v>0</v>
      </c>
      <c r="CB18" s="106">
        <f t="shared" si="51"/>
        <v>0</v>
      </c>
      <c r="CC18" s="107">
        <f t="shared" si="52"/>
        <v>10</v>
      </c>
      <c r="CD18" s="108">
        <f t="shared" si="53"/>
        <v>0</v>
      </c>
      <c r="CG18" s="26">
        <v>14</v>
      </c>
      <c r="CH18" s="101" t="str">
        <f>'2C'!G18</f>
        <v>GONZALEZ ESCOBEDO RAMON</v>
      </c>
      <c r="CI18" s="42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106">
        <f t="shared" si="54"/>
        <v>0</v>
      </c>
      <c r="DH18" s="106">
        <f t="shared" si="55"/>
        <v>0</v>
      </c>
      <c r="DI18" s="106">
        <f t="shared" si="56"/>
        <v>0</v>
      </c>
      <c r="DJ18" s="106">
        <f t="shared" si="57"/>
        <v>0</v>
      </c>
      <c r="DK18" s="106">
        <f t="shared" si="58"/>
        <v>0</v>
      </c>
      <c r="DL18" s="106">
        <f t="shared" si="59"/>
        <v>0</v>
      </c>
      <c r="DM18" s="106">
        <f t="shared" si="60"/>
        <v>0</v>
      </c>
      <c r="DN18" s="106">
        <f t="shared" si="61"/>
        <v>0</v>
      </c>
      <c r="DO18" s="106">
        <f t="shared" si="62"/>
        <v>0</v>
      </c>
      <c r="DP18" s="106">
        <f t="shared" si="63"/>
        <v>0</v>
      </c>
      <c r="DQ18" s="106">
        <f t="shared" si="64"/>
        <v>0</v>
      </c>
      <c r="DR18" s="106">
        <f t="shared" si="65"/>
        <v>0</v>
      </c>
      <c r="DS18" s="107">
        <f t="shared" si="66"/>
        <v>10</v>
      </c>
      <c r="DT18" s="108">
        <f t="shared" si="67"/>
        <v>0</v>
      </c>
      <c r="DV18" s="26">
        <v>14</v>
      </c>
      <c r="DW18" s="182" t="str">
        <f>'4A'!G18</f>
        <v xml:space="preserve">MARTINEZ  LIRA LUIS FERNANDO </v>
      </c>
      <c r="DX18" s="42"/>
      <c r="DY18" s="42"/>
      <c r="DZ18" s="71"/>
      <c r="EA18" s="71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3">
        <f t="shared" si="68"/>
        <v>0</v>
      </c>
      <c r="EW18" s="43">
        <f t="shared" si="69"/>
        <v>0</v>
      </c>
      <c r="EX18" s="43">
        <f t="shared" si="70"/>
        <v>0</v>
      </c>
      <c r="EY18" s="43">
        <f t="shared" si="71"/>
        <v>0</v>
      </c>
      <c r="EZ18" s="43">
        <f t="shared" si="72"/>
        <v>0</v>
      </c>
      <c r="FA18" s="43">
        <f t="shared" si="73"/>
        <v>0</v>
      </c>
      <c r="FB18" s="43">
        <f t="shared" si="74"/>
        <v>0</v>
      </c>
      <c r="FC18" s="43">
        <f t="shared" si="75"/>
        <v>0</v>
      </c>
      <c r="FD18" s="43">
        <f t="shared" si="76"/>
        <v>0</v>
      </c>
      <c r="FE18" s="43">
        <f t="shared" si="77"/>
        <v>0</v>
      </c>
      <c r="FF18" s="43">
        <f t="shared" si="78"/>
        <v>0</v>
      </c>
      <c r="FG18" s="43">
        <f t="shared" si="79"/>
        <v>0</v>
      </c>
      <c r="FH18" s="44">
        <f t="shared" si="80"/>
        <v>10</v>
      </c>
      <c r="FI18" s="27">
        <f t="shared" si="81"/>
        <v>0</v>
      </c>
      <c r="FL18" s="26">
        <v>14</v>
      </c>
      <c r="FM18" s="182" t="str">
        <f>'4B'!G18</f>
        <v>GONZALEZ QUIROZ EMELIN</v>
      </c>
      <c r="FN18" s="42"/>
      <c r="FO18" s="79"/>
      <c r="FP18" s="81"/>
      <c r="FQ18" s="43"/>
      <c r="FR18" s="42"/>
      <c r="FS18" s="42"/>
      <c r="FT18" s="42"/>
      <c r="FU18" s="42"/>
      <c r="FV18" s="42"/>
      <c r="FW18" s="42"/>
      <c r="FX18" s="42"/>
      <c r="FY18" s="79"/>
      <c r="FZ18" s="79"/>
      <c r="GA18" s="81"/>
      <c r="GB18" s="79"/>
      <c r="GC18" s="42"/>
      <c r="GD18" s="81"/>
      <c r="GE18" s="42"/>
      <c r="GF18" s="42"/>
      <c r="GG18" s="42"/>
      <c r="GH18" s="42"/>
      <c r="GI18" s="42"/>
      <c r="GJ18" s="42"/>
      <c r="GK18" s="42"/>
      <c r="GL18" s="43">
        <f t="shared" si="82"/>
        <v>0</v>
      </c>
      <c r="GM18" s="43">
        <f t="shared" si="83"/>
        <v>0</v>
      </c>
      <c r="GN18" s="43">
        <f t="shared" si="84"/>
        <v>0</v>
      </c>
      <c r="GO18" s="43">
        <f t="shared" si="85"/>
        <v>0</v>
      </c>
      <c r="GP18" s="43">
        <f t="shared" si="86"/>
        <v>0</v>
      </c>
      <c r="GQ18" s="43">
        <f t="shared" si="87"/>
        <v>0</v>
      </c>
      <c r="GR18" s="43">
        <f t="shared" si="88"/>
        <v>0</v>
      </c>
      <c r="GS18" s="43">
        <f t="shared" si="89"/>
        <v>0</v>
      </c>
      <c r="GT18" s="43">
        <f t="shared" si="90"/>
        <v>0</v>
      </c>
      <c r="GU18" s="43">
        <f t="shared" si="91"/>
        <v>0</v>
      </c>
      <c r="GV18" s="43">
        <f t="shared" si="92"/>
        <v>0</v>
      </c>
      <c r="GW18" s="43">
        <f t="shared" si="93"/>
        <v>0</v>
      </c>
      <c r="GX18" s="44">
        <f t="shared" si="94"/>
        <v>10</v>
      </c>
      <c r="GY18" s="27">
        <f t="shared" si="95"/>
        <v>0</v>
      </c>
      <c r="GZ18" s="179"/>
      <c r="HA18" s="26">
        <v>14</v>
      </c>
      <c r="HB18" s="182" t="str">
        <f>'4C'!G18</f>
        <v>LEON RUIZ YOSELF MOISES</v>
      </c>
      <c r="HC18" s="42"/>
      <c r="HD18" s="79"/>
      <c r="HE18" s="81"/>
      <c r="HF18" s="43"/>
      <c r="HG18" s="42"/>
      <c r="HH18" s="42"/>
      <c r="HI18" s="42"/>
      <c r="HJ18" s="42"/>
      <c r="HK18" s="42"/>
      <c r="HL18" s="42"/>
      <c r="HM18" s="42"/>
      <c r="HN18" s="79"/>
      <c r="HO18" s="79"/>
      <c r="HP18" s="81"/>
      <c r="HQ18" s="79"/>
      <c r="HR18" s="42"/>
      <c r="HS18" s="81"/>
      <c r="HT18" s="42"/>
      <c r="HU18" s="42"/>
      <c r="HV18" s="42"/>
      <c r="HW18" s="42"/>
      <c r="HX18" s="42"/>
      <c r="HY18" s="42"/>
      <c r="HZ18" s="42"/>
      <c r="IA18" s="43">
        <f t="shared" si="96"/>
        <v>0</v>
      </c>
      <c r="IB18" s="43">
        <f t="shared" si="97"/>
        <v>0</v>
      </c>
      <c r="IC18" s="43">
        <f t="shared" si="98"/>
        <v>0</v>
      </c>
      <c r="ID18" s="43">
        <f t="shared" si="99"/>
        <v>0</v>
      </c>
      <c r="IE18" s="43">
        <f t="shared" si="100"/>
        <v>0</v>
      </c>
      <c r="IF18" s="43">
        <f t="shared" si="101"/>
        <v>0</v>
      </c>
      <c r="IG18" s="43">
        <f t="shared" si="102"/>
        <v>0</v>
      </c>
      <c r="IH18" s="43">
        <f t="shared" si="103"/>
        <v>0</v>
      </c>
      <c r="II18" s="43">
        <f t="shared" si="104"/>
        <v>0</v>
      </c>
      <c r="IJ18" s="43">
        <f t="shared" si="105"/>
        <v>0</v>
      </c>
      <c r="IK18" s="43">
        <f t="shared" si="106"/>
        <v>0</v>
      </c>
      <c r="IL18" s="43">
        <f t="shared" si="107"/>
        <v>0</v>
      </c>
      <c r="IM18" s="44">
        <f t="shared" si="108"/>
        <v>10</v>
      </c>
      <c r="IN18" s="27">
        <f t="shared" si="109"/>
        <v>0</v>
      </c>
      <c r="IO18" s="179"/>
      <c r="IP18" s="26">
        <v>14</v>
      </c>
      <c r="IQ18" s="182" t="str">
        <f>'6A'!G18</f>
        <v>GARCIA AVILA ANGELES BEATRIZ</v>
      </c>
      <c r="IR18" s="42"/>
      <c r="IS18" s="42"/>
      <c r="IT18" s="42"/>
      <c r="IU18" s="42"/>
      <c r="IV18" s="42"/>
      <c r="IW18" s="79"/>
      <c r="IX18" s="79"/>
      <c r="IY18" s="81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131">
        <f t="shared" si="1"/>
        <v>0</v>
      </c>
      <c r="JO18" s="131">
        <f t="shared" si="2"/>
        <v>0</v>
      </c>
      <c r="JP18" s="131">
        <f t="shared" si="3"/>
        <v>0</v>
      </c>
      <c r="JQ18" s="131">
        <f t="shared" si="4"/>
        <v>0</v>
      </c>
      <c r="JR18" s="131">
        <f t="shared" si="5"/>
        <v>0</v>
      </c>
      <c r="JS18" s="131">
        <f t="shared" si="6"/>
        <v>0</v>
      </c>
      <c r="JT18" s="131">
        <f t="shared" si="7"/>
        <v>0</v>
      </c>
      <c r="JU18" s="131">
        <f t="shared" si="8"/>
        <v>0</v>
      </c>
      <c r="JV18" s="131">
        <f t="shared" si="9"/>
        <v>0</v>
      </c>
      <c r="JW18" s="131">
        <f t="shared" si="10"/>
        <v>0</v>
      </c>
      <c r="JX18" s="131">
        <f t="shared" si="11"/>
        <v>0</v>
      </c>
      <c r="JY18" s="130">
        <f t="shared" si="12"/>
        <v>10</v>
      </c>
      <c r="JZ18" s="27">
        <f t="shared" si="13"/>
        <v>0</v>
      </c>
      <c r="KB18" s="26">
        <v>14</v>
      </c>
      <c r="KC18" s="182" t="str">
        <f>'6B'!G18</f>
        <v>HUERTA CHAVARRIA JOSE OMAR</v>
      </c>
      <c r="KD18" s="127"/>
      <c r="KE18" s="127"/>
      <c r="KF18" s="127"/>
      <c r="KG18" s="127"/>
      <c r="KH18" s="127"/>
      <c r="KI18" s="128"/>
      <c r="KJ18" s="128"/>
      <c r="KK18" s="129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31">
        <f t="shared" si="14"/>
        <v>0</v>
      </c>
      <c r="LA18" s="131">
        <f t="shared" si="15"/>
        <v>0</v>
      </c>
      <c r="LB18" s="131">
        <f t="shared" si="16"/>
        <v>0</v>
      </c>
      <c r="LC18" s="131">
        <f t="shared" si="17"/>
        <v>0</v>
      </c>
      <c r="LD18" s="131">
        <f t="shared" si="18"/>
        <v>0</v>
      </c>
      <c r="LE18" s="131">
        <f t="shared" si="19"/>
        <v>0</v>
      </c>
      <c r="LF18" s="131">
        <f t="shared" si="20"/>
        <v>0</v>
      </c>
      <c r="LG18" s="131">
        <f t="shared" si="21"/>
        <v>0</v>
      </c>
      <c r="LH18" s="131">
        <f t="shared" si="22"/>
        <v>0</v>
      </c>
      <c r="LI18" s="131">
        <f t="shared" si="23"/>
        <v>0</v>
      </c>
      <c r="LJ18" s="131">
        <f t="shared" si="24"/>
        <v>0</v>
      </c>
      <c r="LK18" s="44">
        <f t="shared" si="25"/>
        <v>10</v>
      </c>
      <c r="LL18" s="27">
        <f t="shared" si="26"/>
        <v>0</v>
      </c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</row>
    <row r="19" spans="1:346" s="33" customFormat="1">
      <c r="A19" s="26">
        <v>15</v>
      </c>
      <c r="B19" s="100" t="str">
        <f>'2 A'!G19</f>
        <v>HERNANDEZ RAMOS FATIMA</v>
      </c>
      <c r="C19" s="71"/>
      <c r="D19" s="19"/>
      <c r="E19" s="71"/>
      <c r="F19" s="19"/>
      <c r="G19" s="71"/>
      <c r="H19" s="70"/>
      <c r="I19" s="71"/>
      <c r="J19" s="19"/>
      <c r="K19" s="71"/>
      <c r="L19" s="19"/>
      <c r="M19" s="71"/>
      <c r="N19" s="19"/>
      <c r="O19" s="71"/>
      <c r="P19" s="19"/>
      <c r="Q19" s="71"/>
      <c r="R19" s="19"/>
      <c r="S19" s="71"/>
      <c r="T19" s="19"/>
      <c r="U19" s="71"/>
      <c r="V19" s="19"/>
      <c r="W19" s="71"/>
      <c r="X19" s="71"/>
      <c r="Y19" s="71"/>
      <c r="Z19" s="71"/>
      <c r="AA19" s="43">
        <f t="shared" si="27"/>
        <v>0</v>
      </c>
      <c r="AB19" s="43">
        <f t="shared" si="28"/>
        <v>0</v>
      </c>
      <c r="AC19" s="43">
        <f t="shared" si="29"/>
        <v>0</v>
      </c>
      <c r="AD19" s="43">
        <f t="shared" si="30"/>
        <v>0</v>
      </c>
      <c r="AE19" s="43">
        <f t="shared" si="31"/>
        <v>0</v>
      </c>
      <c r="AF19" s="43">
        <f t="shared" si="32"/>
        <v>0</v>
      </c>
      <c r="AG19" s="43">
        <f t="shared" si="33"/>
        <v>0</v>
      </c>
      <c r="AH19" s="43">
        <f t="shared" si="34"/>
        <v>0</v>
      </c>
      <c r="AI19" s="43">
        <f t="shared" si="35"/>
        <v>0</v>
      </c>
      <c r="AJ19" s="43">
        <f t="shared" si="36"/>
        <v>0</v>
      </c>
      <c r="AK19" s="43">
        <f t="shared" si="37"/>
        <v>0</v>
      </c>
      <c r="AL19" s="43">
        <f t="shared" si="38"/>
        <v>0</v>
      </c>
      <c r="AM19" s="44">
        <f t="shared" si="39"/>
        <v>10</v>
      </c>
      <c r="AN19" s="27">
        <f t="shared" si="0"/>
        <v>0</v>
      </c>
      <c r="AQ19" s="26">
        <v>15</v>
      </c>
      <c r="AR19" s="101" t="str">
        <f>'2B'!G19</f>
        <v>GARCIA FLORES JESUS ANIBAL</v>
      </c>
      <c r="AS19" s="42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106">
        <f t="shared" si="40"/>
        <v>0</v>
      </c>
      <c r="BR19" s="106">
        <f t="shared" si="41"/>
        <v>0</v>
      </c>
      <c r="BS19" s="106">
        <f t="shared" si="42"/>
        <v>0</v>
      </c>
      <c r="BT19" s="106">
        <f t="shared" si="43"/>
        <v>0</v>
      </c>
      <c r="BU19" s="106">
        <f t="shared" si="44"/>
        <v>0</v>
      </c>
      <c r="BV19" s="106">
        <f t="shared" si="45"/>
        <v>0</v>
      </c>
      <c r="BW19" s="106">
        <f t="shared" si="46"/>
        <v>0</v>
      </c>
      <c r="BX19" s="106">
        <f t="shared" si="47"/>
        <v>0</v>
      </c>
      <c r="BY19" s="106">
        <f t="shared" si="48"/>
        <v>0</v>
      </c>
      <c r="BZ19" s="106">
        <f t="shared" si="49"/>
        <v>0</v>
      </c>
      <c r="CA19" s="106">
        <f t="shared" si="50"/>
        <v>0</v>
      </c>
      <c r="CB19" s="106">
        <f t="shared" si="51"/>
        <v>0</v>
      </c>
      <c r="CC19" s="107">
        <f t="shared" si="52"/>
        <v>10</v>
      </c>
      <c r="CD19" s="108">
        <f t="shared" si="53"/>
        <v>0</v>
      </c>
      <c r="CG19" s="26">
        <v>15</v>
      </c>
      <c r="CH19" s="101" t="str">
        <f>'2C'!G19</f>
        <v>HERNANDEZ LANDA JOSE ANGEL</v>
      </c>
      <c r="CI19" s="42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106">
        <f t="shared" si="54"/>
        <v>0</v>
      </c>
      <c r="DH19" s="106">
        <f t="shared" si="55"/>
        <v>0</v>
      </c>
      <c r="DI19" s="106">
        <f t="shared" si="56"/>
        <v>0</v>
      </c>
      <c r="DJ19" s="106">
        <f t="shared" si="57"/>
        <v>0</v>
      </c>
      <c r="DK19" s="106">
        <f t="shared" si="58"/>
        <v>0</v>
      </c>
      <c r="DL19" s="106">
        <f t="shared" si="59"/>
        <v>0</v>
      </c>
      <c r="DM19" s="106">
        <f t="shared" si="60"/>
        <v>0</v>
      </c>
      <c r="DN19" s="106">
        <f t="shared" si="61"/>
        <v>0</v>
      </c>
      <c r="DO19" s="106">
        <f t="shared" si="62"/>
        <v>0</v>
      </c>
      <c r="DP19" s="106">
        <f t="shared" si="63"/>
        <v>0</v>
      </c>
      <c r="DQ19" s="106">
        <f t="shared" si="64"/>
        <v>0</v>
      </c>
      <c r="DR19" s="106">
        <f t="shared" si="65"/>
        <v>0</v>
      </c>
      <c r="DS19" s="107">
        <f t="shared" si="66"/>
        <v>10</v>
      </c>
      <c r="DT19" s="108">
        <f t="shared" si="67"/>
        <v>0</v>
      </c>
      <c r="DV19" s="26">
        <v>15</v>
      </c>
      <c r="DW19" s="182" t="str">
        <f>'4A'!G19</f>
        <v>MARTINEZ  PEREZ ANA PAOLA</v>
      </c>
      <c r="DX19" s="42"/>
      <c r="DY19" s="42"/>
      <c r="DZ19" s="71"/>
      <c r="EA19" s="71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3">
        <f t="shared" si="68"/>
        <v>0</v>
      </c>
      <c r="EW19" s="43">
        <f t="shared" si="69"/>
        <v>0</v>
      </c>
      <c r="EX19" s="43">
        <f t="shared" si="70"/>
        <v>0</v>
      </c>
      <c r="EY19" s="43">
        <f t="shared" si="71"/>
        <v>0</v>
      </c>
      <c r="EZ19" s="43">
        <f t="shared" si="72"/>
        <v>0</v>
      </c>
      <c r="FA19" s="43">
        <f t="shared" si="73"/>
        <v>0</v>
      </c>
      <c r="FB19" s="43">
        <f t="shared" si="74"/>
        <v>0</v>
      </c>
      <c r="FC19" s="43">
        <f t="shared" si="75"/>
        <v>0</v>
      </c>
      <c r="FD19" s="43">
        <f t="shared" si="76"/>
        <v>0</v>
      </c>
      <c r="FE19" s="43">
        <f t="shared" si="77"/>
        <v>0</v>
      </c>
      <c r="FF19" s="43">
        <f t="shared" si="78"/>
        <v>0</v>
      </c>
      <c r="FG19" s="43">
        <f t="shared" si="79"/>
        <v>0</v>
      </c>
      <c r="FH19" s="44">
        <f t="shared" si="80"/>
        <v>10</v>
      </c>
      <c r="FI19" s="27">
        <f t="shared" si="81"/>
        <v>0</v>
      </c>
      <c r="FL19" s="26">
        <v>15</v>
      </c>
      <c r="FM19" s="182" t="str">
        <f>'4B'!G19</f>
        <v>GRANADOS QUINTERO MARTINA</v>
      </c>
      <c r="FN19" s="42"/>
      <c r="FO19" s="79"/>
      <c r="FP19" s="81"/>
      <c r="FQ19" s="43"/>
      <c r="FR19" s="42"/>
      <c r="FS19" s="42"/>
      <c r="FT19" s="42"/>
      <c r="FU19" s="42"/>
      <c r="FV19" s="42"/>
      <c r="FW19" s="42"/>
      <c r="FX19" s="42"/>
      <c r="FY19" s="79"/>
      <c r="FZ19" s="79"/>
      <c r="GA19" s="81"/>
      <c r="GB19" s="79"/>
      <c r="GC19" s="42"/>
      <c r="GD19" s="81"/>
      <c r="GE19" s="42"/>
      <c r="GF19" s="42"/>
      <c r="GG19" s="42"/>
      <c r="GH19" s="42"/>
      <c r="GI19" s="42"/>
      <c r="GJ19" s="42"/>
      <c r="GK19" s="42"/>
      <c r="GL19" s="43">
        <f t="shared" si="82"/>
        <v>0</v>
      </c>
      <c r="GM19" s="43">
        <f t="shared" si="83"/>
        <v>0</v>
      </c>
      <c r="GN19" s="43">
        <f t="shared" si="84"/>
        <v>0</v>
      </c>
      <c r="GO19" s="43">
        <f t="shared" si="85"/>
        <v>0</v>
      </c>
      <c r="GP19" s="43">
        <f t="shared" si="86"/>
        <v>0</v>
      </c>
      <c r="GQ19" s="43">
        <f t="shared" si="87"/>
        <v>0</v>
      </c>
      <c r="GR19" s="43">
        <f t="shared" si="88"/>
        <v>0</v>
      </c>
      <c r="GS19" s="43">
        <f t="shared" si="89"/>
        <v>0</v>
      </c>
      <c r="GT19" s="43">
        <f t="shared" si="90"/>
        <v>0</v>
      </c>
      <c r="GU19" s="43">
        <f t="shared" si="91"/>
        <v>0</v>
      </c>
      <c r="GV19" s="43">
        <f t="shared" si="92"/>
        <v>0</v>
      </c>
      <c r="GW19" s="43">
        <f t="shared" si="93"/>
        <v>0</v>
      </c>
      <c r="GX19" s="44">
        <f t="shared" si="94"/>
        <v>10</v>
      </c>
      <c r="GY19" s="27">
        <f t="shared" si="95"/>
        <v>0</v>
      </c>
      <c r="GZ19" s="179"/>
      <c r="HA19" s="26">
        <v>15</v>
      </c>
      <c r="HB19" s="182" t="str">
        <f>'4C'!G19</f>
        <v>LOPERENA GUTIERREZ FELIPE</v>
      </c>
      <c r="HC19" s="42"/>
      <c r="HD19" s="79"/>
      <c r="HE19" s="81"/>
      <c r="HF19" s="43"/>
      <c r="HG19" s="42"/>
      <c r="HH19" s="42"/>
      <c r="HI19" s="42"/>
      <c r="HJ19" s="42"/>
      <c r="HK19" s="42"/>
      <c r="HL19" s="42"/>
      <c r="HM19" s="42"/>
      <c r="HN19" s="79"/>
      <c r="HO19" s="79"/>
      <c r="HP19" s="81"/>
      <c r="HQ19" s="79"/>
      <c r="HR19" s="42"/>
      <c r="HS19" s="81"/>
      <c r="HT19" s="42"/>
      <c r="HU19" s="42"/>
      <c r="HV19" s="42"/>
      <c r="HW19" s="42"/>
      <c r="HX19" s="42"/>
      <c r="HY19" s="42"/>
      <c r="HZ19" s="42"/>
      <c r="IA19" s="43">
        <f t="shared" si="96"/>
        <v>0</v>
      </c>
      <c r="IB19" s="43">
        <f t="shared" si="97"/>
        <v>0</v>
      </c>
      <c r="IC19" s="43">
        <f t="shared" si="98"/>
        <v>0</v>
      </c>
      <c r="ID19" s="43">
        <f t="shared" si="99"/>
        <v>0</v>
      </c>
      <c r="IE19" s="43">
        <f t="shared" si="100"/>
        <v>0</v>
      </c>
      <c r="IF19" s="43">
        <f t="shared" si="101"/>
        <v>0</v>
      </c>
      <c r="IG19" s="43">
        <f t="shared" si="102"/>
        <v>0</v>
      </c>
      <c r="IH19" s="43">
        <f t="shared" si="103"/>
        <v>0</v>
      </c>
      <c r="II19" s="43">
        <f t="shared" si="104"/>
        <v>0</v>
      </c>
      <c r="IJ19" s="43">
        <f t="shared" si="105"/>
        <v>0</v>
      </c>
      <c r="IK19" s="43">
        <f t="shared" si="106"/>
        <v>0</v>
      </c>
      <c r="IL19" s="43">
        <f t="shared" si="107"/>
        <v>0</v>
      </c>
      <c r="IM19" s="44">
        <f t="shared" si="108"/>
        <v>10</v>
      </c>
      <c r="IN19" s="27">
        <f t="shared" si="109"/>
        <v>0</v>
      </c>
      <c r="IO19" s="179"/>
      <c r="IP19" s="26">
        <v>15</v>
      </c>
      <c r="IQ19" s="182" t="str">
        <f>'6A'!G19</f>
        <v>GONZALEZ RICO SALVADOR</v>
      </c>
      <c r="IR19" s="42"/>
      <c r="IS19" s="42"/>
      <c r="IT19" s="42"/>
      <c r="IU19" s="42"/>
      <c r="IV19" s="42"/>
      <c r="IW19" s="79"/>
      <c r="IX19" s="79"/>
      <c r="IY19" s="81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131">
        <f t="shared" si="1"/>
        <v>0</v>
      </c>
      <c r="JO19" s="131">
        <f t="shared" si="2"/>
        <v>0</v>
      </c>
      <c r="JP19" s="131">
        <f t="shared" si="3"/>
        <v>0</v>
      </c>
      <c r="JQ19" s="131">
        <f t="shared" si="4"/>
        <v>0</v>
      </c>
      <c r="JR19" s="131">
        <f t="shared" si="5"/>
        <v>0</v>
      </c>
      <c r="JS19" s="131">
        <f t="shared" si="6"/>
        <v>0</v>
      </c>
      <c r="JT19" s="131">
        <f t="shared" si="7"/>
        <v>0</v>
      </c>
      <c r="JU19" s="131">
        <f t="shared" si="8"/>
        <v>0</v>
      </c>
      <c r="JV19" s="131">
        <f t="shared" si="9"/>
        <v>0</v>
      </c>
      <c r="JW19" s="131">
        <f t="shared" si="10"/>
        <v>0</v>
      </c>
      <c r="JX19" s="131">
        <f t="shared" si="11"/>
        <v>0</v>
      </c>
      <c r="JY19" s="130">
        <f t="shared" si="12"/>
        <v>10</v>
      </c>
      <c r="JZ19" s="27">
        <f t="shared" si="13"/>
        <v>0</v>
      </c>
      <c r="KB19" s="26">
        <v>15</v>
      </c>
      <c r="KC19" s="182" t="str">
        <f>'6B'!G19</f>
        <v>ILDEFONSO APARICIO LUIS FERNANDO</v>
      </c>
      <c r="KD19" s="127"/>
      <c r="KE19" s="127"/>
      <c r="KF19" s="127"/>
      <c r="KG19" s="127"/>
      <c r="KH19" s="127"/>
      <c r="KI19" s="128"/>
      <c r="KJ19" s="128"/>
      <c r="KK19" s="129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31">
        <f t="shared" si="14"/>
        <v>0</v>
      </c>
      <c r="LA19" s="131">
        <f t="shared" si="15"/>
        <v>0</v>
      </c>
      <c r="LB19" s="131">
        <f t="shared" si="16"/>
        <v>0</v>
      </c>
      <c r="LC19" s="131">
        <f t="shared" si="17"/>
        <v>0</v>
      </c>
      <c r="LD19" s="131">
        <f t="shared" si="18"/>
        <v>0</v>
      </c>
      <c r="LE19" s="131">
        <f t="shared" si="19"/>
        <v>0</v>
      </c>
      <c r="LF19" s="131">
        <f t="shared" si="20"/>
        <v>0</v>
      </c>
      <c r="LG19" s="131">
        <f t="shared" si="21"/>
        <v>0</v>
      </c>
      <c r="LH19" s="131">
        <f t="shared" si="22"/>
        <v>0</v>
      </c>
      <c r="LI19" s="131">
        <f t="shared" si="23"/>
        <v>0</v>
      </c>
      <c r="LJ19" s="131">
        <f t="shared" si="24"/>
        <v>0</v>
      </c>
      <c r="LK19" s="44">
        <f t="shared" si="25"/>
        <v>10</v>
      </c>
      <c r="LL19" s="27">
        <f t="shared" si="26"/>
        <v>0</v>
      </c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</row>
    <row r="20" spans="1:346" s="33" customFormat="1">
      <c r="A20" s="26">
        <v>16</v>
      </c>
      <c r="B20" s="100" t="str">
        <f>'2 A'!G20</f>
        <v>HIGUERA GONZALEZ MARIO HIBRAN</v>
      </c>
      <c r="C20" s="71"/>
      <c r="D20" s="19"/>
      <c r="E20" s="71"/>
      <c r="F20" s="19"/>
      <c r="G20" s="71"/>
      <c r="H20" s="70"/>
      <c r="I20" s="71"/>
      <c r="J20" s="19"/>
      <c r="K20" s="71"/>
      <c r="L20" s="19"/>
      <c r="M20" s="71"/>
      <c r="N20" s="19"/>
      <c r="O20" s="71"/>
      <c r="P20" s="19"/>
      <c r="Q20" s="71"/>
      <c r="R20" s="19"/>
      <c r="S20" s="71"/>
      <c r="T20" s="19"/>
      <c r="U20" s="71"/>
      <c r="V20" s="19"/>
      <c r="W20" s="71"/>
      <c r="X20" s="71"/>
      <c r="Y20" s="71"/>
      <c r="Z20" s="71"/>
      <c r="AA20" s="43">
        <f t="shared" si="27"/>
        <v>0</v>
      </c>
      <c r="AB20" s="43">
        <f t="shared" si="28"/>
        <v>0</v>
      </c>
      <c r="AC20" s="43">
        <f t="shared" si="29"/>
        <v>0</v>
      </c>
      <c r="AD20" s="43">
        <f t="shared" si="30"/>
        <v>0</v>
      </c>
      <c r="AE20" s="43">
        <f t="shared" si="31"/>
        <v>0</v>
      </c>
      <c r="AF20" s="43">
        <f t="shared" si="32"/>
        <v>0</v>
      </c>
      <c r="AG20" s="43">
        <f t="shared" si="33"/>
        <v>0</v>
      </c>
      <c r="AH20" s="43">
        <f t="shared" si="34"/>
        <v>0</v>
      </c>
      <c r="AI20" s="43">
        <f t="shared" si="35"/>
        <v>0</v>
      </c>
      <c r="AJ20" s="43">
        <f t="shared" si="36"/>
        <v>0</v>
      </c>
      <c r="AK20" s="43">
        <f t="shared" si="37"/>
        <v>0</v>
      </c>
      <c r="AL20" s="43">
        <f t="shared" si="38"/>
        <v>0</v>
      </c>
      <c r="AM20" s="44">
        <f t="shared" si="39"/>
        <v>10</v>
      </c>
      <c r="AN20" s="27">
        <f t="shared" si="0"/>
        <v>0</v>
      </c>
      <c r="AQ20" s="26">
        <v>16</v>
      </c>
      <c r="AR20" s="101" t="str">
        <f>'2B'!G20</f>
        <v>GARCIA ZUÑIGA HUGO</v>
      </c>
      <c r="AS20" s="42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106">
        <f t="shared" si="40"/>
        <v>0</v>
      </c>
      <c r="BR20" s="106">
        <f t="shared" si="41"/>
        <v>0</v>
      </c>
      <c r="BS20" s="106">
        <f t="shared" si="42"/>
        <v>0</v>
      </c>
      <c r="BT20" s="106">
        <f t="shared" si="43"/>
        <v>0</v>
      </c>
      <c r="BU20" s="106">
        <f t="shared" si="44"/>
        <v>0</v>
      </c>
      <c r="BV20" s="106">
        <f t="shared" si="45"/>
        <v>0</v>
      </c>
      <c r="BW20" s="106">
        <f t="shared" si="46"/>
        <v>0</v>
      </c>
      <c r="BX20" s="106">
        <f t="shared" si="47"/>
        <v>0</v>
      </c>
      <c r="BY20" s="106">
        <f t="shared" si="48"/>
        <v>0</v>
      </c>
      <c r="BZ20" s="106">
        <f t="shared" si="49"/>
        <v>0</v>
      </c>
      <c r="CA20" s="106">
        <f t="shared" si="50"/>
        <v>0</v>
      </c>
      <c r="CB20" s="106">
        <f t="shared" si="51"/>
        <v>0</v>
      </c>
      <c r="CC20" s="107">
        <f t="shared" si="52"/>
        <v>10</v>
      </c>
      <c r="CD20" s="108">
        <f t="shared" si="53"/>
        <v>0</v>
      </c>
      <c r="CG20" s="26">
        <v>16</v>
      </c>
      <c r="CH20" s="101" t="str">
        <f>'2C'!G20</f>
        <v>HERNANDEZ MARCOS JONATHAN GUSTAVO</v>
      </c>
      <c r="CI20" s="42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106">
        <f t="shared" si="54"/>
        <v>0</v>
      </c>
      <c r="DH20" s="106">
        <f t="shared" si="55"/>
        <v>0</v>
      </c>
      <c r="DI20" s="106">
        <f t="shared" si="56"/>
        <v>0</v>
      </c>
      <c r="DJ20" s="106">
        <f t="shared" si="57"/>
        <v>0</v>
      </c>
      <c r="DK20" s="106">
        <f t="shared" si="58"/>
        <v>0</v>
      </c>
      <c r="DL20" s="106">
        <f t="shared" si="59"/>
        <v>0</v>
      </c>
      <c r="DM20" s="106">
        <f t="shared" si="60"/>
        <v>0</v>
      </c>
      <c r="DN20" s="106">
        <f t="shared" si="61"/>
        <v>0</v>
      </c>
      <c r="DO20" s="106">
        <f t="shared" si="62"/>
        <v>0</v>
      </c>
      <c r="DP20" s="106">
        <f t="shared" si="63"/>
        <v>0</v>
      </c>
      <c r="DQ20" s="106">
        <f t="shared" si="64"/>
        <v>0</v>
      </c>
      <c r="DR20" s="106">
        <f t="shared" si="65"/>
        <v>0</v>
      </c>
      <c r="DS20" s="107">
        <f t="shared" si="66"/>
        <v>10</v>
      </c>
      <c r="DT20" s="108">
        <f t="shared" si="67"/>
        <v>0</v>
      </c>
      <c r="DV20" s="26">
        <v>16</v>
      </c>
      <c r="DW20" s="182" t="str">
        <f>'4A'!G20</f>
        <v>MAYA SEGOVIANO DIANA KARINA</v>
      </c>
      <c r="DX20" s="42"/>
      <c r="DY20" s="42"/>
      <c r="DZ20" s="71"/>
      <c r="EA20" s="71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3">
        <f t="shared" si="68"/>
        <v>0</v>
      </c>
      <c r="EW20" s="43">
        <f t="shared" si="69"/>
        <v>0</v>
      </c>
      <c r="EX20" s="43">
        <f t="shared" si="70"/>
        <v>0</v>
      </c>
      <c r="EY20" s="43">
        <f t="shared" si="71"/>
        <v>0</v>
      </c>
      <c r="EZ20" s="43">
        <f t="shared" si="72"/>
        <v>0</v>
      </c>
      <c r="FA20" s="43">
        <f t="shared" si="73"/>
        <v>0</v>
      </c>
      <c r="FB20" s="43">
        <f t="shared" si="74"/>
        <v>0</v>
      </c>
      <c r="FC20" s="43">
        <f t="shared" si="75"/>
        <v>0</v>
      </c>
      <c r="FD20" s="43">
        <f t="shared" si="76"/>
        <v>0</v>
      </c>
      <c r="FE20" s="43">
        <f t="shared" si="77"/>
        <v>0</v>
      </c>
      <c r="FF20" s="43">
        <f t="shared" si="78"/>
        <v>0</v>
      </c>
      <c r="FG20" s="43">
        <f t="shared" si="79"/>
        <v>0</v>
      </c>
      <c r="FH20" s="44">
        <f t="shared" si="80"/>
        <v>10</v>
      </c>
      <c r="FI20" s="27">
        <f t="shared" si="81"/>
        <v>0</v>
      </c>
      <c r="FL20" s="26">
        <v>16</v>
      </c>
      <c r="FM20" s="182" t="str">
        <f>'4B'!G20</f>
        <v>GUERRERO FISCHER ISRAEL</v>
      </c>
      <c r="FN20" s="42"/>
      <c r="FO20" s="79"/>
      <c r="FP20" s="81"/>
      <c r="FQ20" s="43"/>
      <c r="FR20" s="42"/>
      <c r="FS20" s="42"/>
      <c r="FT20" s="42"/>
      <c r="FU20" s="42"/>
      <c r="FV20" s="42"/>
      <c r="FW20" s="42"/>
      <c r="FX20" s="42"/>
      <c r="FY20" s="79"/>
      <c r="FZ20" s="79"/>
      <c r="GA20" s="81"/>
      <c r="GB20" s="79"/>
      <c r="GC20" s="42"/>
      <c r="GD20" s="81"/>
      <c r="GE20" s="42"/>
      <c r="GF20" s="42"/>
      <c r="GG20" s="42"/>
      <c r="GH20" s="42"/>
      <c r="GI20" s="42"/>
      <c r="GJ20" s="42"/>
      <c r="GK20" s="42"/>
      <c r="GL20" s="43">
        <f t="shared" si="82"/>
        <v>0</v>
      </c>
      <c r="GM20" s="43">
        <f t="shared" si="83"/>
        <v>0</v>
      </c>
      <c r="GN20" s="43">
        <f t="shared" si="84"/>
        <v>0</v>
      </c>
      <c r="GO20" s="43">
        <f t="shared" si="85"/>
        <v>0</v>
      </c>
      <c r="GP20" s="43">
        <f t="shared" si="86"/>
        <v>0</v>
      </c>
      <c r="GQ20" s="43">
        <f t="shared" si="87"/>
        <v>0</v>
      </c>
      <c r="GR20" s="43">
        <f t="shared" si="88"/>
        <v>0</v>
      </c>
      <c r="GS20" s="43">
        <f t="shared" si="89"/>
        <v>0</v>
      </c>
      <c r="GT20" s="43">
        <f t="shared" si="90"/>
        <v>0</v>
      </c>
      <c r="GU20" s="43">
        <f t="shared" si="91"/>
        <v>0</v>
      </c>
      <c r="GV20" s="43">
        <f t="shared" si="92"/>
        <v>0</v>
      </c>
      <c r="GW20" s="43">
        <f t="shared" si="93"/>
        <v>0</v>
      </c>
      <c r="GX20" s="44">
        <f t="shared" si="94"/>
        <v>10</v>
      </c>
      <c r="GY20" s="27">
        <f t="shared" si="95"/>
        <v>0</v>
      </c>
      <c r="GZ20" s="179"/>
      <c r="HA20" s="26">
        <v>16</v>
      </c>
      <c r="HB20" s="182" t="str">
        <f>'4C'!G20</f>
        <v>LOPEZ  ALVAREZ ALBERTO</v>
      </c>
      <c r="HC20" s="42"/>
      <c r="HD20" s="79"/>
      <c r="HE20" s="81"/>
      <c r="HF20" s="43"/>
      <c r="HG20" s="42"/>
      <c r="HH20" s="42"/>
      <c r="HI20" s="42"/>
      <c r="HJ20" s="42"/>
      <c r="HK20" s="42"/>
      <c r="HL20" s="42"/>
      <c r="HM20" s="42"/>
      <c r="HN20" s="79"/>
      <c r="HO20" s="79"/>
      <c r="HP20" s="81"/>
      <c r="HQ20" s="79"/>
      <c r="HR20" s="42"/>
      <c r="HS20" s="81"/>
      <c r="HT20" s="42"/>
      <c r="HU20" s="42"/>
      <c r="HV20" s="42"/>
      <c r="HW20" s="42"/>
      <c r="HX20" s="42"/>
      <c r="HY20" s="42"/>
      <c r="HZ20" s="42"/>
      <c r="IA20" s="43">
        <f t="shared" si="96"/>
        <v>0</v>
      </c>
      <c r="IB20" s="43">
        <f t="shared" si="97"/>
        <v>0</v>
      </c>
      <c r="IC20" s="43">
        <f t="shared" si="98"/>
        <v>0</v>
      </c>
      <c r="ID20" s="43">
        <f t="shared" si="99"/>
        <v>0</v>
      </c>
      <c r="IE20" s="43">
        <f t="shared" si="100"/>
        <v>0</v>
      </c>
      <c r="IF20" s="43">
        <f t="shared" si="101"/>
        <v>0</v>
      </c>
      <c r="IG20" s="43">
        <f t="shared" si="102"/>
        <v>0</v>
      </c>
      <c r="IH20" s="43">
        <f t="shared" si="103"/>
        <v>0</v>
      </c>
      <c r="II20" s="43">
        <f t="shared" si="104"/>
        <v>0</v>
      </c>
      <c r="IJ20" s="43">
        <f t="shared" si="105"/>
        <v>0</v>
      </c>
      <c r="IK20" s="43">
        <f t="shared" si="106"/>
        <v>0</v>
      </c>
      <c r="IL20" s="43">
        <f t="shared" si="107"/>
        <v>0</v>
      </c>
      <c r="IM20" s="44">
        <f t="shared" si="108"/>
        <v>10</v>
      </c>
      <c r="IN20" s="27">
        <f t="shared" si="109"/>
        <v>0</v>
      </c>
      <c r="IO20" s="179"/>
      <c r="IP20" s="26">
        <v>16</v>
      </c>
      <c r="IQ20" s="182" t="str">
        <f>'6A'!G20</f>
        <v>GRANADOS REYES MARCO EMILIO</v>
      </c>
      <c r="IR20" s="42"/>
      <c r="IS20" s="42"/>
      <c r="IT20" s="42"/>
      <c r="IU20" s="42"/>
      <c r="IV20" s="42"/>
      <c r="IW20" s="79"/>
      <c r="IX20" s="79"/>
      <c r="IY20" s="81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131">
        <f t="shared" si="1"/>
        <v>0</v>
      </c>
      <c r="JO20" s="131">
        <f t="shared" si="2"/>
        <v>0</v>
      </c>
      <c r="JP20" s="131">
        <f t="shared" si="3"/>
        <v>0</v>
      </c>
      <c r="JQ20" s="131">
        <f t="shared" si="4"/>
        <v>0</v>
      </c>
      <c r="JR20" s="131">
        <f t="shared" si="5"/>
        <v>0</v>
      </c>
      <c r="JS20" s="131">
        <f t="shared" si="6"/>
        <v>0</v>
      </c>
      <c r="JT20" s="131">
        <f t="shared" si="7"/>
        <v>0</v>
      </c>
      <c r="JU20" s="131">
        <f t="shared" si="8"/>
        <v>0</v>
      </c>
      <c r="JV20" s="131">
        <f t="shared" si="9"/>
        <v>0</v>
      </c>
      <c r="JW20" s="131">
        <f t="shared" si="10"/>
        <v>0</v>
      </c>
      <c r="JX20" s="131">
        <f t="shared" si="11"/>
        <v>0</v>
      </c>
      <c r="JY20" s="130">
        <f t="shared" si="12"/>
        <v>10</v>
      </c>
      <c r="JZ20" s="27">
        <f t="shared" si="13"/>
        <v>0</v>
      </c>
      <c r="KB20" s="26">
        <v>16</v>
      </c>
      <c r="KC20" s="182" t="str">
        <f>'6B'!G20</f>
        <v>JIMENEZ TAPIA SERGIO</v>
      </c>
      <c r="KD20" s="127"/>
      <c r="KE20" s="127"/>
      <c r="KF20" s="127"/>
      <c r="KG20" s="127"/>
      <c r="KH20" s="127"/>
      <c r="KI20" s="128"/>
      <c r="KJ20" s="128"/>
      <c r="KK20" s="129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31">
        <f t="shared" si="14"/>
        <v>0</v>
      </c>
      <c r="LA20" s="131">
        <f t="shared" si="15"/>
        <v>0</v>
      </c>
      <c r="LB20" s="131">
        <f t="shared" si="16"/>
        <v>0</v>
      </c>
      <c r="LC20" s="131">
        <f t="shared" si="17"/>
        <v>0</v>
      </c>
      <c r="LD20" s="131">
        <f t="shared" si="18"/>
        <v>0</v>
      </c>
      <c r="LE20" s="131">
        <f t="shared" si="19"/>
        <v>0</v>
      </c>
      <c r="LF20" s="131">
        <f t="shared" si="20"/>
        <v>0</v>
      </c>
      <c r="LG20" s="131">
        <f t="shared" si="21"/>
        <v>0</v>
      </c>
      <c r="LH20" s="131">
        <f t="shared" si="22"/>
        <v>0</v>
      </c>
      <c r="LI20" s="131">
        <f t="shared" si="23"/>
        <v>0</v>
      </c>
      <c r="LJ20" s="131">
        <f t="shared" si="24"/>
        <v>0</v>
      </c>
      <c r="LK20" s="44">
        <f t="shared" si="25"/>
        <v>10</v>
      </c>
      <c r="LL20" s="27">
        <f t="shared" si="26"/>
        <v>0</v>
      </c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</row>
    <row r="21" spans="1:346" s="33" customFormat="1">
      <c r="A21" s="26">
        <v>17</v>
      </c>
      <c r="B21" s="100" t="str">
        <f>'2 A'!G21</f>
        <v>HUERTA CHAVARRIA MARICRUZ</v>
      </c>
      <c r="C21" s="71"/>
      <c r="D21" s="19"/>
      <c r="E21" s="71"/>
      <c r="F21" s="19"/>
      <c r="G21" s="71"/>
      <c r="H21" s="70"/>
      <c r="I21" s="71"/>
      <c r="J21" s="19"/>
      <c r="K21" s="71"/>
      <c r="L21" s="19"/>
      <c r="M21" s="71"/>
      <c r="N21" s="19"/>
      <c r="O21" s="71"/>
      <c r="P21" s="19"/>
      <c r="Q21" s="71"/>
      <c r="R21" s="19"/>
      <c r="S21" s="71"/>
      <c r="T21" s="19"/>
      <c r="U21" s="71"/>
      <c r="V21" s="19"/>
      <c r="W21" s="71"/>
      <c r="X21" s="71"/>
      <c r="Y21" s="71"/>
      <c r="Z21" s="71"/>
      <c r="AA21" s="43">
        <f t="shared" si="27"/>
        <v>0</v>
      </c>
      <c r="AB21" s="43">
        <f t="shared" si="28"/>
        <v>0</v>
      </c>
      <c r="AC21" s="43">
        <f t="shared" si="29"/>
        <v>0</v>
      </c>
      <c r="AD21" s="43">
        <f t="shared" si="30"/>
        <v>0</v>
      </c>
      <c r="AE21" s="43">
        <f t="shared" si="31"/>
        <v>0</v>
      </c>
      <c r="AF21" s="43">
        <f t="shared" si="32"/>
        <v>0</v>
      </c>
      <c r="AG21" s="43">
        <f t="shared" si="33"/>
        <v>0</v>
      </c>
      <c r="AH21" s="43">
        <f t="shared" si="34"/>
        <v>0</v>
      </c>
      <c r="AI21" s="43">
        <f t="shared" si="35"/>
        <v>0</v>
      </c>
      <c r="AJ21" s="43">
        <f t="shared" si="36"/>
        <v>0</v>
      </c>
      <c r="AK21" s="43">
        <f t="shared" si="37"/>
        <v>0</v>
      </c>
      <c r="AL21" s="43">
        <f t="shared" si="38"/>
        <v>0</v>
      </c>
      <c r="AM21" s="44">
        <f t="shared" si="39"/>
        <v>10</v>
      </c>
      <c r="AN21" s="27">
        <f t="shared" si="0"/>
        <v>0</v>
      </c>
      <c r="AQ21" s="26">
        <v>17</v>
      </c>
      <c r="AR21" s="101" t="str">
        <f>'2B'!G21</f>
        <v>GONZALEZ BARAJAS JESUS ANGEL</v>
      </c>
      <c r="AS21" s="42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106">
        <f t="shared" si="40"/>
        <v>0</v>
      </c>
      <c r="BR21" s="106">
        <f t="shared" si="41"/>
        <v>0</v>
      </c>
      <c r="BS21" s="106">
        <f t="shared" si="42"/>
        <v>0</v>
      </c>
      <c r="BT21" s="106">
        <f t="shared" si="43"/>
        <v>0</v>
      </c>
      <c r="BU21" s="106">
        <f t="shared" si="44"/>
        <v>0</v>
      </c>
      <c r="BV21" s="106">
        <f t="shared" si="45"/>
        <v>0</v>
      </c>
      <c r="BW21" s="106">
        <f t="shared" si="46"/>
        <v>0</v>
      </c>
      <c r="BX21" s="106">
        <f t="shared" si="47"/>
        <v>0</v>
      </c>
      <c r="BY21" s="106">
        <f t="shared" si="48"/>
        <v>0</v>
      </c>
      <c r="BZ21" s="106">
        <f t="shared" si="49"/>
        <v>0</v>
      </c>
      <c r="CA21" s="106">
        <f t="shared" si="50"/>
        <v>0</v>
      </c>
      <c r="CB21" s="106">
        <f t="shared" si="51"/>
        <v>0</v>
      </c>
      <c r="CC21" s="107">
        <f t="shared" si="52"/>
        <v>10</v>
      </c>
      <c r="CD21" s="108">
        <f t="shared" si="53"/>
        <v>0</v>
      </c>
      <c r="CG21" s="26">
        <v>17</v>
      </c>
      <c r="CH21" s="101" t="str">
        <f>'2C'!G21</f>
        <v>JUAREZ CHAVEZ MARCO ANTONIO</v>
      </c>
      <c r="CI21" s="42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106">
        <f t="shared" si="54"/>
        <v>0</v>
      </c>
      <c r="DH21" s="106">
        <f t="shared" si="55"/>
        <v>0</v>
      </c>
      <c r="DI21" s="106">
        <f t="shared" si="56"/>
        <v>0</v>
      </c>
      <c r="DJ21" s="106">
        <f t="shared" si="57"/>
        <v>0</v>
      </c>
      <c r="DK21" s="106">
        <f t="shared" si="58"/>
        <v>0</v>
      </c>
      <c r="DL21" s="106">
        <f t="shared" si="59"/>
        <v>0</v>
      </c>
      <c r="DM21" s="106">
        <f t="shared" si="60"/>
        <v>0</v>
      </c>
      <c r="DN21" s="106">
        <f t="shared" si="61"/>
        <v>0</v>
      </c>
      <c r="DO21" s="106">
        <f t="shared" si="62"/>
        <v>0</v>
      </c>
      <c r="DP21" s="106">
        <f t="shared" si="63"/>
        <v>0</v>
      </c>
      <c r="DQ21" s="106">
        <f t="shared" si="64"/>
        <v>0</v>
      </c>
      <c r="DR21" s="106">
        <f t="shared" si="65"/>
        <v>0</v>
      </c>
      <c r="DS21" s="107">
        <f t="shared" si="66"/>
        <v>10</v>
      </c>
      <c r="DT21" s="108">
        <f t="shared" si="67"/>
        <v>0</v>
      </c>
      <c r="DV21" s="26">
        <v>17</v>
      </c>
      <c r="DW21" s="182" t="str">
        <f>'4A'!G21</f>
        <v>NUÑEZ  PONCE ADAMARI YARITZA</v>
      </c>
      <c r="DX21" s="42"/>
      <c r="DY21" s="42"/>
      <c r="DZ21" s="71"/>
      <c r="EA21" s="71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3">
        <f t="shared" si="68"/>
        <v>0</v>
      </c>
      <c r="EW21" s="43">
        <f t="shared" si="69"/>
        <v>0</v>
      </c>
      <c r="EX21" s="43">
        <f t="shared" si="70"/>
        <v>0</v>
      </c>
      <c r="EY21" s="43">
        <f t="shared" si="71"/>
        <v>0</v>
      </c>
      <c r="EZ21" s="43">
        <f t="shared" si="72"/>
        <v>0</v>
      </c>
      <c r="FA21" s="43">
        <f t="shared" si="73"/>
        <v>0</v>
      </c>
      <c r="FB21" s="43">
        <f t="shared" si="74"/>
        <v>0</v>
      </c>
      <c r="FC21" s="43">
        <f t="shared" si="75"/>
        <v>0</v>
      </c>
      <c r="FD21" s="43">
        <f t="shared" si="76"/>
        <v>0</v>
      </c>
      <c r="FE21" s="43">
        <f t="shared" si="77"/>
        <v>0</v>
      </c>
      <c r="FF21" s="43">
        <f t="shared" si="78"/>
        <v>0</v>
      </c>
      <c r="FG21" s="43">
        <f t="shared" si="79"/>
        <v>0</v>
      </c>
      <c r="FH21" s="44">
        <f t="shared" si="80"/>
        <v>10</v>
      </c>
      <c r="FI21" s="27">
        <f t="shared" si="81"/>
        <v>0</v>
      </c>
      <c r="FL21" s="26">
        <v>17</v>
      </c>
      <c r="FM21" s="182" t="str">
        <f>'4B'!G21</f>
        <v>GUTIERREZ PICHARDO JEAN ANTONIO</v>
      </c>
      <c r="FN21" s="42"/>
      <c r="FO21" s="79"/>
      <c r="FP21" s="81"/>
      <c r="FQ21" s="43"/>
      <c r="FR21" s="42"/>
      <c r="FS21" s="42"/>
      <c r="FT21" s="42"/>
      <c r="FU21" s="42"/>
      <c r="FV21" s="42"/>
      <c r="FW21" s="42"/>
      <c r="FX21" s="42"/>
      <c r="FY21" s="79"/>
      <c r="FZ21" s="79"/>
      <c r="GA21" s="81"/>
      <c r="GB21" s="79"/>
      <c r="GC21" s="42"/>
      <c r="GD21" s="81"/>
      <c r="GE21" s="42"/>
      <c r="GF21" s="42"/>
      <c r="GG21" s="42"/>
      <c r="GH21" s="42"/>
      <c r="GI21" s="42"/>
      <c r="GJ21" s="42"/>
      <c r="GK21" s="42"/>
      <c r="GL21" s="43">
        <f t="shared" si="82"/>
        <v>0</v>
      </c>
      <c r="GM21" s="43">
        <f t="shared" si="83"/>
        <v>0</v>
      </c>
      <c r="GN21" s="43">
        <f t="shared" si="84"/>
        <v>0</v>
      </c>
      <c r="GO21" s="43">
        <f t="shared" si="85"/>
        <v>0</v>
      </c>
      <c r="GP21" s="43">
        <f t="shared" si="86"/>
        <v>0</v>
      </c>
      <c r="GQ21" s="43">
        <f t="shared" si="87"/>
        <v>0</v>
      </c>
      <c r="GR21" s="43">
        <f t="shared" si="88"/>
        <v>0</v>
      </c>
      <c r="GS21" s="43">
        <f t="shared" si="89"/>
        <v>0</v>
      </c>
      <c r="GT21" s="43">
        <f t="shared" si="90"/>
        <v>0</v>
      </c>
      <c r="GU21" s="43">
        <f t="shared" si="91"/>
        <v>0</v>
      </c>
      <c r="GV21" s="43">
        <f t="shared" si="92"/>
        <v>0</v>
      </c>
      <c r="GW21" s="43">
        <f t="shared" si="93"/>
        <v>0</v>
      </c>
      <c r="GX21" s="44">
        <f t="shared" si="94"/>
        <v>10</v>
      </c>
      <c r="GY21" s="27">
        <f t="shared" si="95"/>
        <v>0</v>
      </c>
      <c r="GZ21" s="179"/>
      <c r="HA21" s="26">
        <v>17</v>
      </c>
      <c r="HB21" s="182" t="str">
        <f>'4C'!G21</f>
        <v>MALDONADO  OLVERA MAYTE YOSELIN</v>
      </c>
      <c r="HC21" s="42"/>
      <c r="HD21" s="79"/>
      <c r="HE21" s="81"/>
      <c r="HF21" s="43"/>
      <c r="HG21" s="42"/>
      <c r="HH21" s="42"/>
      <c r="HI21" s="42"/>
      <c r="HJ21" s="42"/>
      <c r="HK21" s="42"/>
      <c r="HL21" s="42"/>
      <c r="HM21" s="42"/>
      <c r="HN21" s="79"/>
      <c r="HO21" s="79"/>
      <c r="HP21" s="81"/>
      <c r="HQ21" s="79"/>
      <c r="HR21" s="42"/>
      <c r="HS21" s="81"/>
      <c r="HT21" s="42"/>
      <c r="HU21" s="42"/>
      <c r="HV21" s="42"/>
      <c r="HW21" s="42"/>
      <c r="HX21" s="42"/>
      <c r="HY21" s="42"/>
      <c r="HZ21" s="42"/>
      <c r="IA21" s="43">
        <f t="shared" si="96"/>
        <v>0</v>
      </c>
      <c r="IB21" s="43">
        <f t="shared" si="97"/>
        <v>0</v>
      </c>
      <c r="IC21" s="43">
        <f t="shared" si="98"/>
        <v>0</v>
      </c>
      <c r="ID21" s="43">
        <f t="shared" si="99"/>
        <v>0</v>
      </c>
      <c r="IE21" s="43">
        <f t="shared" si="100"/>
        <v>0</v>
      </c>
      <c r="IF21" s="43">
        <f t="shared" si="101"/>
        <v>0</v>
      </c>
      <c r="IG21" s="43">
        <f t="shared" si="102"/>
        <v>0</v>
      </c>
      <c r="IH21" s="43">
        <f t="shared" si="103"/>
        <v>0</v>
      </c>
      <c r="II21" s="43">
        <f t="shared" si="104"/>
        <v>0</v>
      </c>
      <c r="IJ21" s="43">
        <f t="shared" si="105"/>
        <v>0</v>
      </c>
      <c r="IK21" s="43">
        <f t="shared" si="106"/>
        <v>0</v>
      </c>
      <c r="IL21" s="43">
        <f t="shared" si="107"/>
        <v>0</v>
      </c>
      <c r="IM21" s="44">
        <f t="shared" si="108"/>
        <v>10</v>
      </c>
      <c r="IN21" s="27">
        <f t="shared" si="109"/>
        <v>0</v>
      </c>
      <c r="IO21" s="179"/>
      <c r="IP21" s="26">
        <v>17</v>
      </c>
      <c r="IQ21" s="182" t="str">
        <f>'6A'!G21</f>
        <v>GUEVARA CABRERA EDGAR DANIEL</v>
      </c>
      <c r="IR21" s="42"/>
      <c r="IS21" s="42"/>
      <c r="IT21" s="42"/>
      <c r="IU21" s="42"/>
      <c r="IV21" s="42"/>
      <c r="IW21" s="79"/>
      <c r="IX21" s="79"/>
      <c r="IY21" s="81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131">
        <f t="shared" si="1"/>
        <v>0</v>
      </c>
      <c r="JO21" s="131">
        <f t="shared" si="2"/>
        <v>0</v>
      </c>
      <c r="JP21" s="131">
        <f t="shared" si="3"/>
        <v>0</v>
      </c>
      <c r="JQ21" s="131">
        <f t="shared" si="4"/>
        <v>0</v>
      </c>
      <c r="JR21" s="131">
        <f t="shared" si="5"/>
        <v>0</v>
      </c>
      <c r="JS21" s="131">
        <f t="shared" si="6"/>
        <v>0</v>
      </c>
      <c r="JT21" s="131">
        <f t="shared" si="7"/>
        <v>0</v>
      </c>
      <c r="JU21" s="131">
        <f t="shared" si="8"/>
        <v>0</v>
      </c>
      <c r="JV21" s="131">
        <f t="shared" si="9"/>
        <v>0</v>
      </c>
      <c r="JW21" s="131">
        <f t="shared" si="10"/>
        <v>0</v>
      </c>
      <c r="JX21" s="131">
        <f t="shared" si="11"/>
        <v>0</v>
      </c>
      <c r="JY21" s="130">
        <f t="shared" si="12"/>
        <v>10</v>
      </c>
      <c r="JZ21" s="27">
        <f t="shared" si="13"/>
        <v>0</v>
      </c>
      <c r="KB21" s="26">
        <v>17</v>
      </c>
      <c r="KC21" s="182" t="str">
        <f>'6B'!G21</f>
        <v>LEON RUIZ BRENDA</v>
      </c>
      <c r="KD21" s="127"/>
      <c r="KE21" s="127"/>
      <c r="KF21" s="127"/>
      <c r="KG21" s="127"/>
      <c r="KH21" s="127"/>
      <c r="KI21" s="128"/>
      <c r="KJ21" s="128"/>
      <c r="KK21" s="129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31">
        <f t="shared" si="14"/>
        <v>0</v>
      </c>
      <c r="LA21" s="131">
        <f t="shared" si="15"/>
        <v>0</v>
      </c>
      <c r="LB21" s="131">
        <f t="shared" si="16"/>
        <v>0</v>
      </c>
      <c r="LC21" s="131">
        <f t="shared" si="17"/>
        <v>0</v>
      </c>
      <c r="LD21" s="131">
        <f t="shared" si="18"/>
        <v>0</v>
      </c>
      <c r="LE21" s="131">
        <f t="shared" si="19"/>
        <v>0</v>
      </c>
      <c r="LF21" s="131">
        <f t="shared" si="20"/>
        <v>0</v>
      </c>
      <c r="LG21" s="131">
        <f t="shared" si="21"/>
        <v>0</v>
      </c>
      <c r="LH21" s="131">
        <f t="shared" si="22"/>
        <v>0</v>
      </c>
      <c r="LI21" s="131">
        <f t="shared" si="23"/>
        <v>0</v>
      </c>
      <c r="LJ21" s="131">
        <f t="shared" si="24"/>
        <v>0</v>
      </c>
      <c r="LK21" s="44">
        <f t="shared" si="25"/>
        <v>10</v>
      </c>
      <c r="LL21" s="27">
        <f t="shared" si="26"/>
        <v>0</v>
      </c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</row>
    <row r="22" spans="1:346" s="33" customFormat="1">
      <c r="A22" s="26">
        <v>18</v>
      </c>
      <c r="B22" s="100" t="str">
        <f>'2 A'!G22</f>
        <v>JIMENEZ CEDILLO ALFONSO</v>
      </c>
      <c r="C22" s="71"/>
      <c r="D22" s="19"/>
      <c r="E22" s="71"/>
      <c r="F22" s="19"/>
      <c r="G22" s="71"/>
      <c r="H22" s="70"/>
      <c r="I22" s="71"/>
      <c r="J22" s="19"/>
      <c r="K22" s="71"/>
      <c r="L22" s="19"/>
      <c r="M22" s="71"/>
      <c r="N22" s="19"/>
      <c r="O22" s="71"/>
      <c r="P22" s="19"/>
      <c r="Q22" s="71"/>
      <c r="R22" s="19"/>
      <c r="S22" s="71"/>
      <c r="T22" s="19"/>
      <c r="U22" s="71"/>
      <c r="V22" s="19"/>
      <c r="W22" s="71"/>
      <c r="X22" s="71"/>
      <c r="Y22" s="71"/>
      <c r="Z22" s="71"/>
      <c r="AA22" s="43">
        <f t="shared" si="27"/>
        <v>0</v>
      </c>
      <c r="AB22" s="43">
        <f t="shared" si="28"/>
        <v>0</v>
      </c>
      <c r="AC22" s="43">
        <f t="shared" si="29"/>
        <v>0</v>
      </c>
      <c r="AD22" s="43">
        <f t="shared" si="30"/>
        <v>0</v>
      </c>
      <c r="AE22" s="43">
        <f t="shared" si="31"/>
        <v>0</v>
      </c>
      <c r="AF22" s="43">
        <f t="shared" si="32"/>
        <v>0</v>
      </c>
      <c r="AG22" s="43">
        <f t="shared" si="33"/>
        <v>0</v>
      </c>
      <c r="AH22" s="43">
        <f t="shared" si="34"/>
        <v>0</v>
      </c>
      <c r="AI22" s="43">
        <f t="shared" si="35"/>
        <v>0</v>
      </c>
      <c r="AJ22" s="43">
        <f t="shared" si="36"/>
        <v>0</v>
      </c>
      <c r="AK22" s="43">
        <f t="shared" si="37"/>
        <v>0</v>
      </c>
      <c r="AL22" s="43">
        <f t="shared" si="38"/>
        <v>0</v>
      </c>
      <c r="AM22" s="44">
        <f t="shared" si="39"/>
        <v>10</v>
      </c>
      <c r="AN22" s="27">
        <f t="shared" si="0"/>
        <v>0</v>
      </c>
      <c r="AQ22" s="26">
        <v>18</v>
      </c>
      <c r="AR22" s="101" t="str">
        <f>'2B'!G22</f>
        <v>GONZALEZ ROJAS IRVIN TONALLY</v>
      </c>
      <c r="AS22" s="42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106">
        <f t="shared" si="40"/>
        <v>0</v>
      </c>
      <c r="BR22" s="106">
        <f t="shared" si="41"/>
        <v>0</v>
      </c>
      <c r="BS22" s="106">
        <f t="shared" si="42"/>
        <v>0</v>
      </c>
      <c r="BT22" s="106">
        <f t="shared" si="43"/>
        <v>0</v>
      </c>
      <c r="BU22" s="106">
        <f t="shared" si="44"/>
        <v>0</v>
      </c>
      <c r="BV22" s="106">
        <f t="shared" si="45"/>
        <v>0</v>
      </c>
      <c r="BW22" s="106">
        <f t="shared" si="46"/>
        <v>0</v>
      </c>
      <c r="BX22" s="106">
        <f t="shared" si="47"/>
        <v>0</v>
      </c>
      <c r="BY22" s="106">
        <f t="shared" si="48"/>
        <v>0</v>
      </c>
      <c r="BZ22" s="106">
        <f t="shared" si="49"/>
        <v>0</v>
      </c>
      <c r="CA22" s="106">
        <f t="shared" si="50"/>
        <v>0</v>
      </c>
      <c r="CB22" s="106">
        <f t="shared" si="51"/>
        <v>0</v>
      </c>
      <c r="CC22" s="107">
        <f t="shared" si="52"/>
        <v>10</v>
      </c>
      <c r="CD22" s="108">
        <f t="shared" si="53"/>
        <v>0</v>
      </c>
      <c r="CG22" s="26">
        <v>18</v>
      </c>
      <c r="CH22" s="101" t="str">
        <f>'2C'!G22</f>
        <v>LOPEZ LUNA LUCIA GUADALUPE</v>
      </c>
      <c r="CI22" s="42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106">
        <f t="shared" si="54"/>
        <v>0</v>
      </c>
      <c r="DH22" s="106">
        <f t="shared" si="55"/>
        <v>0</v>
      </c>
      <c r="DI22" s="106">
        <f t="shared" si="56"/>
        <v>0</v>
      </c>
      <c r="DJ22" s="106">
        <f t="shared" si="57"/>
        <v>0</v>
      </c>
      <c r="DK22" s="106">
        <f t="shared" si="58"/>
        <v>0</v>
      </c>
      <c r="DL22" s="106">
        <f t="shared" si="59"/>
        <v>0</v>
      </c>
      <c r="DM22" s="106">
        <f t="shared" si="60"/>
        <v>0</v>
      </c>
      <c r="DN22" s="106">
        <f t="shared" si="61"/>
        <v>0</v>
      </c>
      <c r="DO22" s="106">
        <f t="shared" si="62"/>
        <v>0</v>
      </c>
      <c r="DP22" s="106">
        <f t="shared" si="63"/>
        <v>0</v>
      </c>
      <c r="DQ22" s="106">
        <f t="shared" si="64"/>
        <v>0</v>
      </c>
      <c r="DR22" s="106">
        <f t="shared" si="65"/>
        <v>0</v>
      </c>
      <c r="DS22" s="107">
        <f t="shared" si="66"/>
        <v>10</v>
      </c>
      <c r="DT22" s="108">
        <f t="shared" si="67"/>
        <v>0</v>
      </c>
      <c r="DV22" s="26">
        <v>18</v>
      </c>
      <c r="DW22" s="182" t="str">
        <f>'4A'!G22</f>
        <v>OLVERA MEDINA ALONSO</v>
      </c>
      <c r="DX22" s="42"/>
      <c r="DY22" s="42"/>
      <c r="DZ22" s="71"/>
      <c r="EA22" s="71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3">
        <f t="shared" si="68"/>
        <v>0</v>
      </c>
      <c r="EW22" s="43">
        <f t="shared" si="69"/>
        <v>0</v>
      </c>
      <c r="EX22" s="43">
        <f t="shared" si="70"/>
        <v>0</v>
      </c>
      <c r="EY22" s="43">
        <f t="shared" si="71"/>
        <v>0</v>
      </c>
      <c r="EZ22" s="43">
        <f t="shared" si="72"/>
        <v>0</v>
      </c>
      <c r="FA22" s="43">
        <f t="shared" si="73"/>
        <v>0</v>
      </c>
      <c r="FB22" s="43">
        <f t="shared" si="74"/>
        <v>0</v>
      </c>
      <c r="FC22" s="43">
        <f t="shared" si="75"/>
        <v>0</v>
      </c>
      <c r="FD22" s="43">
        <f t="shared" si="76"/>
        <v>0</v>
      </c>
      <c r="FE22" s="43">
        <f t="shared" si="77"/>
        <v>0</v>
      </c>
      <c r="FF22" s="43">
        <f t="shared" si="78"/>
        <v>0</v>
      </c>
      <c r="FG22" s="43">
        <f t="shared" si="79"/>
        <v>0</v>
      </c>
      <c r="FH22" s="44">
        <f t="shared" si="80"/>
        <v>10</v>
      </c>
      <c r="FI22" s="27">
        <f t="shared" si="81"/>
        <v>0</v>
      </c>
      <c r="FL22" s="26">
        <v>18</v>
      </c>
      <c r="FM22" s="182" t="str">
        <f>'4B'!G22</f>
        <v>HERNANDEZ LIZARDI MITZI PAMELA</v>
      </c>
      <c r="FN22" s="42"/>
      <c r="FO22" s="79"/>
      <c r="FP22" s="81"/>
      <c r="FQ22" s="43"/>
      <c r="FR22" s="42"/>
      <c r="FS22" s="42"/>
      <c r="FT22" s="42"/>
      <c r="FU22" s="42"/>
      <c r="FV22" s="42"/>
      <c r="FW22" s="42"/>
      <c r="FX22" s="42"/>
      <c r="FY22" s="79"/>
      <c r="FZ22" s="79"/>
      <c r="GA22" s="81"/>
      <c r="GB22" s="79"/>
      <c r="GC22" s="42"/>
      <c r="GD22" s="81"/>
      <c r="GE22" s="42"/>
      <c r="GF22" s="42"/>
      <c r="GG22" s="42"/>
      <c r="GH22" s="42"/>
      <c r="GI22" s="42"/>
      <c r="GJ22" s="42"/>
      <c r="GK22" s="42"/>
      <c r="GL22" s="43">
        <f t="shared" si="82"/>
        <v>0</v>
      </c>
      <c r="GM22" s="43">
        <f t="shared" si="83"/>
        <v>0</v>
      </c>
      <c r="GN22" s="43">
        <f t="shared" si="84"/>
        <v>0</v>
      </c>
      <c r="GO22" s="43">
        <f t="shared" si="85"/>
        <v>0</v>
      </c>
      <c r="GP22" s="43">
        <f t="shared" si="86"/>
        <v>0</v>
      </c>
      <c r="GQ22" s="43">
        <f t="shared" si="87"/>
        <v>0</v>
      </c>
      <c r="GR22" s="43">
        <f t="shared" si="88"/>
        <v>0</v>
      </c>
      <c r="GS22" s="43">
        <f t="shared" si="89"/>
        <v>0</v>
      </c>
      <c r="GT22" s="43">
        <f t="shared" si="90"/>
        <v>0</v>
      </c>
      <c r="GU22" s="43">
        <f t="shared" si="91"/>
        <v>0</v>
      </c>
      <c r="GV22" s="43">
        <f t="shared" si="92"/>
        <v>0</v>
      </c>
      <c r="GW22" s="43">
        <f t="shared" si="93"/>
        <v>0</v>
      </c>
      <c r="GX22" s="44">
        <f t="shared" si="94"/>
        <v>10</v>
      </c>
      <c r="GY22" s="27">
        <f t="shared" si="95"/>
        <v>0</v>
      </c>
      <c r="GZ22" s="179"/>
      <c r="HA22" s="26">
        <v>18</v>
      </c>
      <c r="HB22" s="182" t="str">
        <f>'4C'!G22</f>
        <v>MORALES ALVAREZ OSCAR</v>
      </c>
      <c r="HC22" s="42"/>
      <c r="HD22" s="79"/>
      <c r="HE22" s="81"/>
      <c r="HF22" s="43"/>
      <c r="HG22" s="42"/>
      <c r="HH22" s="42"/>
      <c r="HI22" s="42"/>
      <c r="HJ22" s="42"/>
      <c r="HK22" s="42"/>
      <c r="HL22" s="42"/>
      <c r="HM22" s="42"/>
      <c r="HN22" s="79"/>
      <c r="HO22" s="79"/>
      <c r="HP22" s="81"/>
      <c r="HQ22" s="79"/>
      <c r="HR22" s="42"/>
      <c r="HS22" s="81"/>
      <c r="HT22" s="42"/>
      <c r="HU22" s="42"/>
      <c r="HV22" s="42"/>
      <c r="HW22" s="42"/>
      <c r="HX22" s="42"/>
      <c r="HY22" s="42"/>
      <c r="HZ22" s="42"/>
      <c r="IA22" s="43">
        <f t="shared" si="96"/>
        <v>0</v>
      </c>
      <c r="IB22" s="43">
        <f t="shared" si="97"/>
        <v>0</v>
      </c>
      <c r="IC22" s="43">
        <f t="shared" si="98"/>
        <v>0</v>
      </c>
      <c r="ID22" s="43">
        <f t="shared" si="99"/>
        <v>0</v>
      </c>
      <c r="IE22" s="43">
        <f t="shared" si="100"/>
        <v>0</v>
      </c>
      <c r="IF22" s="43">
        <f t="shared" si="101"/>
        <v>0</v>
      </c>
      <c r="IG22" s="43">
        <f t="shared" si="102"/>
        <v>0</v>
      </c>
      <c r="IH22" s="43">
        <f t="shared" si="103"/>
        <v>0</v>
      </c>
      <c r="II22" s="43">
        <f t="shared" si="104"/>
        <v>0</v>
      </c>
      <c r="IJ22" s="43">
        <f t="shared" si="105"/>
        <v>0</v>
      </c>
      <c r="IK22" s="43">
        <f t="shared" si="106"/>
        <v>0</v>
      </c>
      <c r="IL22" s="43">
        <f t="shared" si="107"/>
        <v>0</v>
      </c>
      <c r="IM22" s="44">
        <f t="shared" si="108"/>
        <v>10</v>
      </c>
      <c r="IN22" s="27">
        <f t="shared" si="109"/>
        <v>0</v>
      </c>
      <c r="IO22" s="179"/>
      <c r="IP22" s="26">
        <v>18</v>
      </c>
      <c r="IQ22" s="182" t="str">
        <f>'6A'!G22</f>
        <v>GUTIERREZ MARTINEZ ALBERTO EMMANUEL</v>
      </c>
      <c r="IR22" s="42"/>
      <c r="IS22" s="42"/>
      <c r="IT22" s="42"/>
      <c r="IU22" s="42"/>
      <c r="IV22" s="42"/>
      <c r="IW22" s="79"/>
      <c r="IX22" s="79"/>
      <c r="IY22" s="81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131">
        <f t="shared" si="1"/>
        <v>0</v>
      </c>
      <c r="JO22" s="131">
        <f t="shared" si="2"/>
        <v>0</v>
      </c>
      <c r="JP22" s="131">
        <f t="shared" si="3"/>
        <v>0</v>
      </c>
      <c r="JQ22" s="131">
        <f t="shared" si="4"/>
        <v>0</v>
      </c>
      <c r="JR22" s="131">
        <f t="shared" si="5"/>
        <v>0</v>
      </c>
      <c r="JS22" s="131">
        <f t="shared" si="6"/>
        <v>0</v>
      </c>
      <c r="JT22" s="131">
        <f t="shared" si="7"/>
        <v>0</v>
      </c>
      <c r="JU22" s="131">
        <f t="shared" si="8"/>
        <v>0</v>
      </c>
      <c r="JV22" s="131">
        <f t="shared" si="9"/>
        <v>0</v>
      </c>
      <c r="JW22" s="131">
        <f t="shared" si="10"/>
        <v>0</v>
      </c>
      <c r="JX22" s="131">
        <f t="shared" si="11"/>
        <v>0</v>
      </c>
      <c r="JY22" s="130">
        <f t="shared" si="12"/>
        <v>10</v>
      </c>
      <c r="JZ22" s="27">
        <f t="shared" si="13"/>
        <v>0</v>
      </c>
      <c r="KB22" s="26">
        <v>18</v>
      </c>
      <c r="KC22" s="182" t="str">
        <f>'6B'!G22</f>
        <v>LOPEZ  RIVAS OMAR</v>
      </c>
      <c r="KD22" s="127"/>
      <c r="KE22" s="127"/>
      <c r="KF22" s="127"/>
      <c r="KG22" s="127"/>
      <c r="KH22" s="127"/>
      <c r="KI22" s="128"/>
      <c r="KJ22" s="128"/>
      <c r="KK22" s="129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31">
        <f t="shared" si="14"/>
        <v>0</v>
      </c>
      <c r="LA22" s="131">
        <f t="shared" si="15"/>
        <v>0</v>
      </c>
      <c r="LB22" s="131">
        <f t="shared" si="16"/>
        <v>0</v>
      </c>
      <c r="LC22" s="131">
        <f t="shared" si="17"/>
        <v>0</v>
      </c>
      <c r="LD22" s="131">
        <f t="shared" si="18"/>
        <v>0</v>
      </c>
      <c r="LE22" s="131">
        <f t="shared" si="19"/>
        <v>0</v>
      </c>
      <c r="LF22" s="131">
        <f t="shared" si="20"/>
        <v>0</v>
      </c>
      <c r="LG22" s="131">
        <f t="shared" si="21"/>
        <v>0</v>
      </c>
      <c r="LH22" s="131">
        <f t="shared" si="22"/>
        <v>0</v>
      </c>
      <c r="LI22" s="131">
        <f t="shared" si="23"/>
        <v>0</v>
      </c>
      <c r="LJ22" s="131">
        <f t="shared" si="24"/>
        <v>0</v>
      </c>
      <c r="LK22" s="44">
        <f t="shared" si="25"/>
        <v>10</v>
      </c>
      <c r="LL22" s="27">
        <f t="shared" si="26"/>
        <v>0</v>
      </c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</row>
    <row r="23" spans="1:346" s="33" customFormat="1">
      <c r="A23" s="26">
        <v>19</v>
      </c>
      <c r="B23" s="100" t="str">
        <f>'2 A'!G23</f>
        <v>LEYVA NIEVES OLIVA PATRICIA</v>
      </c>
      <c r="C23" s="71"/>
      <c r="D23" s="19"/>
      <c r="E23" s="71"/>
      <c r="F23" s="19"/>
      <c r="G23" s="71"/>
      <c r="H23" s="70"/>
      <c r="I23" s="71"/>
      <c r="J23" s="19"/>
      <c r="K23" s="71"/>
      <c r="L23" s="19"/>
      <c r="M23" s="71"/>
      <c r="N23" s="19"/>
      <c r="O23" s="71"/>
      <c r="P23" s="19"/>
      <c r="Q23" s="71"/>
      <c r="R23" s="19"/>
      <c r="S23" s="71"/>
      <c r="T23" s="19"/>
      <c r="U23" s="71"/>
      <c r="V23" s="19"/>
      <c r="W23" s="71"/>
      <c r="X23" s="71"/>
      <c r="Y23" s="71"/>
      <c r="Z23" s="71"/>
      <c r="AA23" s="43">
        <f t="shared" si="27"/>
        <v>0</v>
      </c>
      <c r="AB23" s="43">
        <f t="shared" si="28"/>
        <v>0</v>
      </c>
      <c r="AC23" s="43">
        <f t="shared" si="29"/>
        <v>0</v>
      </c>
      <c r="AD23" s="43">
        <f t="shared" si="30"/>
        <v>0</v>
      </c>
      <c r="AE23" s="43">
        <f t="shared" si="31"/>
        <v>0</v>
      </c>
      <c r="AF23" s="43">
        <f t="shared" si="32"/>
        <v>0</v>
      </c>
      <c r="AG23" s="43">
        <f t="shared" si="33"/>
        <v>0</v>
      </c>
      <c r="AH23" s="43">
        <f t="shared" si="34"/>
        <v>0</v>
      </c>
      <c r="AI23" s="43">
        <f t="shared" si="35"/>
        <v>0</v>
      </c>
      <c r="AJ23" s="43">
        <f t="shared" si="36"/>
        <v>0</v>
      </c>
      <c r="AK23" s="43">
        <f t="shared" si="37"/>
        <v>0</v>
      </c>
      <c r="AL23" s="43">
        <f t="shared" si="38"/>
        <v>0</v>
      </c>
      <c r="AM23" s="44">
        <f t="shared" si="39"/>
        <v>10</v>
      </c>
      <c r="AN23" s="27">
        <f t="shared" si="0"/>
        <v>0</v>
      </c>
      <c r="AQ23" s="26">
        <v>19</v>
      </c>
      <c r="AR23" s="101" t="str">
        <f>'2B'!G23</f>
        <v>GONZALEZ ROMERO RAYMUNDO</v>
      </c>
      <c r="AS23" s="42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106">
        <f t="shared" si="40"/>
        <v>0</v>
      </c>
      <c r="BR23" s="106">
        <f t="shared" si="41"/>
        <v>0</v>
      </c>
      <c r="BS23" s="106">
        <f t="shared" si="42"/>
        <v>0</v>
      </c>
      <c r="BT23" s="106">
        <f t="shared" si="43"/>
        <v>0</v>
      </c>
      <c r="BU23" s="106">
        <f t="shared" si="44"/>
        <v>0</v>
      </c>
      <c r="BV23" s="106">
        <f t="shared" si="45"/>
        <v>0</v>
      </c>
      <c r="BW23" s="106">
        <f t="shared" si="46"/>
        <v>0</v>
      </c>
      <c r="BX23" s="106">
        <f t="shared" si="47"/>
        <v>0</v>
      </c>
      <c r="BY23" s="106">
        <f t="shared" si="48"/>
        <v>0</v>
      </c>
      <c r="BZ23" s="106">
        <f t="shared" si="49"/>
        <v>0</v>
      </c>
      <c r="CA23" s="106">
        <f t="shared" si="50"/>
        <v>0</v>
      </c>
      <c r="CB23" s="106">
        <f t="shared" si="51"/>
        <v>0</v>
      </c>
      <c r="CC23" s="107">
        <f t="shared" si="52"/>
        <v>10</v>
      </c>
      <c r="CD23" s="108">
        <f t="shared" si="53"/>
        <v>0</v>
      </c>
      <c r="CG23" s="26">
        <v>19</v>
      </c>
      <c r="CH23" s="101" t="str">
        <f>'2C'!G23</f>
        <v>LOPEZ RIVERA VICTOR GABRIEL</v>
      </c>
      <c r="CI23" s="42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106">
        <f t="shared" si="54"/>
        <v>0</v>
      </c>
      <c r="DH23" s="106">
        <f t="shared" si="55"/>
        <v>0</v>
      </c>
      <c r="DI23" s="106">
        <f t="shared" si="56"/>
        <v>0</v>
      </c>
      <c r="DJ23" s="106">
        <f t="shared" si="57"/>
        <v>0</v>
      </c>
      <c r="DK23" s="106">
        <f t="shared" si="58"/>
        <v>0</v>
      </c>
      <c r="DL23" s="106">
        <f t="shared" si="59"/>
        <v>0</v>
      </c>
      <c r="DM23" s="106">
        <f t="shared" si="60"/>
        <v>0</v>
      </c>
      <c r="DN23" s="106">
        <f t="shared" si="61"/>
        <v>0</v>
      </c>
      <c r="DO23" s="106">
        <f t="shared" si="62"/>
        <v>0</v>
      </c>
      <c r="DP23" s="106">
        <f t="shared" si="63"/>
        <v>0</v>
      </c>
      <c r="DQ23" s="106">
        <f t="shared" si="64"/>
        <v>0</v>
      </c>
      <c r="DR23" s="106">
        <f t="shared" si="65"/>
        <v>0</v>
      </c>
      <c r="DS23" s="107">
        <f t="shared" si="66"/>
        <v>10</v>
      </c>
      <c r="DT23" s="108">
        <f t="shared" si="67"/>
        <v>0</v>
      </c>
      <c r="DV23" s="26">
        <v>19</v>
      </c>
      <c r="DW23" s="182" t="str">
        <f>'4A'!G23</f>
        <v>PACHECO GARCIA LUZ ALI</v>
      </c>
      <c r="DX23" s="42"/>
      <c r="DY23" s="42"/>
      <c r="DZ23" s="71"/>
      <c r="EA23" s="71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3">
        <f t="shared" si="68"/>
        <v>0</v>
      </c>
      <c r="EW23" s="43">
        <f t="shared" si="69"/>
        <v>0</v>
      </c>
      <c r="EX23" s="43">
        <f t="shared" si="70"/>
        <v>0</v>
      </c>
      <c r="EY23" s="43">
        <f t="shared" si="71"/>
        <v>0</v>
      </c>
      <c r="EZ23" s="43">
        <f t="shared" si="72"/>
        <v>0</v>
      </c>
      <c r="FA23" s="43">
        <f t="shared" si="73"/>
        <v>0</v>
      </c>
      <c r="FB23" s="43">
        <f t="shared" si="74"/>
        <v>0</v>
      </c>
      <c r="FC23" s="43">
        <f t="shared" si="75"/>
        <v>0</v>
      </c>
      <c r="FD23" s="43">
        <f t="shared" si="76"/>
        <v>0</v>
      </c>
      <c r="FE23" s="43">
        <f t="shared" si="77"/>
        <v>0</v>
      </c>
      <c r="FF23" s="43">
        <f t="shared" si="78"/>
        <v>0</v>
      </c>
      <c r="FG23" s="43">
        <f t="shared" si="79"/>
        <v>0</v>
      </c>
      <c r="FH23" s="44">
        <f t="shared" si="80"/>
        <v>10</v>
      </c>
      <c r="FI23" s="27">
        <f t="shared" si="81"/>
        <v>0</v>
      </c>
      <c r="FL23" s="26">
        <v>19</v>
      </c>
      <c r="FM23" s="182" t="str">
        <f>'4B'!G23</f>
        <v>LEDESMA ZAMORA JOSE ASCENCION</v>
      </c>
      <c r="FN23" s="42"/>
      <c r="FO23" s="79"/>
      <c r="FP23" s="81"/>
      <c r="FQ23" s="43"/>
      <c r="FR23" s="42"/>
      <c r="FS23" s="42"/>
      <c r="FT23" s="42"/>
      <c r="FU23" s="42"/>
      <c r="FV23" s="42"/>
      <c r="FW23" s="42"/>
      <c r="FX23" s="42"/>
      <c r="FY23" s="79"/>
      <c r="FZ23" s="79"/>
      <c r="GA23" s="81"/>
      <c r="GB23" s="79"/>
      <c r="GC23" s="42"/>
      <c r="GD23" s="81"/>
      <c r="GE23" s="42"/>
      <c r="GF23" s="42"/>
      <c r="GG23" s="42"/>
      <c r="GH23" s="42"/>
      <c r="GI23" s="42"/>
      <c r="GJ23" s="42"/>
      <c r="GK23" s="42"/>
      <c r="GL23" s="43">
        <f t="shared" si="82"/>
        <v>0</v>
      </c>
      <c r="GM23" s="43">
        <f t="shared" si="83"/>
        <v>0</v>
      </c>
      <c r="GN23" s="43">
        <f t="shared" si="84"/>
        <v>0</v>
      </c>
      <c r="GO23" s="43">
        <f t="shared" si="85"/>
        <v>0</v>
      </c>
      <c r="GP23" s="43">
        <f t="shared" si="86"/>
        <v>0</v>
      </c>
      <c r="GQ23" s="43">
        <f t="shared" si="87"/>
        <v>0</v>
      </c>
      <c r="GR23" s="43">
        <f t="shared" si="88"/>
        <v>0</v>
      </c>
      <c r="GS23" s="43">
        <f t="shared" si="89"/>
        <v>0</v>
      </c>
      <c r="GT23" s="43">
        <f t="shared" si="90"/>
        <v>0</v>
      </c>
      <c r="GU23" s="43">
        <f t="shared" si="91"/>
        <v>0</v>
      </c>
      <c r="GV23" s="43">
        <f t="shared" si="92"/>
        <v>0</v>
      </c>
      <c r="GW23" s="43">
        <f t="shared" si="93"/>
        <v>0</v>
      </c>
      <c r="GX23" s="44">
        <f t="shared" si="94"/>
        <v>10</v>
      </c>
      <c r="GY23" s="27">
        <f t="shared" si="95"/>
        <v>0</v>
      </c>
      <c r="GZ23" s="179"/>
      <c r="HA23" s="26">
        <v>19</v>
      </c>
      <c r="HB23" s="182" t="str">
        <f>'4C'!G23</f>
        <v>MORALES  OLIVO LIZBETH SARAHI</v>
      </c>
      <c r="HC23" s="42"/>
      <c r="HD23" s="79"/>
      <c r="HE23" s="81"/>
      <c r="HF23" s="43"/>
      <c r="HG23" s="42"/>
      <c r="HH23" s="42"/>
      <c r="HI23" s="42"/>
      <c r="HJ23" s="42"/>
      <c r="HK23" s="42"/>
      <c r="HL23" s="42"/>
      <c r="HM23" s="42"/>
      <c r="HN23" s="79"/>
      <c r="HO23" s="79"/>
      <c r="HP23" s="81"/>
      <c r="HQ23" s="79"/>
      <c r="HR23" s="42"/>
      <c r="HS23" s="81"/>
      <c r="HT23" s="42"/>
      <c r="HU23" s="42"/>
      <c r="HV23" s="42"/>
      <c r="HW23" s="42"/>
      <c r="HX23" s="42"/>
      <c r="HY23" s="42"/>
      <c r="HZ23" s="42"/>
      <c r="IA23" s="43">
        <f t="shared" si="96"/>
        <v>0</v>
      </c>
      <c r="IB23" s="43">
        <f t="shared" si="97"/>
        <v>0</v>
      </c>
      <c r="IC23" s="43">
        <f t="shared" si="98"/>
        <v>0</v>
      </c>
      <c r="ID23" s="43">
        <f t="shared" si="99"/>
        <v>0</v>
      </c>
      <c r="IE23" s="43">
        <f t="shared" si="100"/>
        <v>0</v>
      </c>
      <c r="IF23" s="43">
        <f t="shared" si="101"/>
        <v>0</v>
      </c>
      <c r="IG23" s="43">
        <f t="shared" si="102"/>
        <v>0</v>
      </c>
      <c r="IH23" s="43">
        <f t="shared" si="103"/>
        <v>0</v>
      </c>
      <c r="II23" s="43">
        <f t="shared" si="104"/>
        <v>0</v>
      </c>
      <c r="IJ23" s="43">
        <f t="shared" si="105"/>
        <v>0</v>
      </c>
      <c r="IK23" s="43">
        <f t="shared" si="106"/>
        <v>0</v>
      </c>
      <c r="IL23" s="43">
        <f t="shared" si="107"/>
        <v>0</v>
      </c>
      <c r="IM23" s="44">
        <f t="shared" si="108"/>
        <v>10</v>
      </c>
      <c r="IN23" s="27">
        <f t="shared" si="109"/>
        <v>0</v>
      </c>
      <c r="IO23" s="179"/>
      <c r="IP23" s="26">
        <v>19</v>
      </c>
      <c r="IQ23" s="182" t="str">
        <f>'6A'!G23</f>
        <v>GUTIERREZ MEJIA ADRIANA BELEN</v>
      </c>
      <c r="IR23" s="42"/>
      <c r="IS23" s="42"/>
      <c r="IT23" s="42"/>
      <c r="IU23" s="42"/>
      <c r="IV23" s="42"/>
      <c r="IW23" s="79"/>
      <c r="IX23" s="79"/>
      <c r="IY23" s="81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131">
        <f t="shared" si="1"/>
        <v>0</v>
      </c>
      <c r="JO23" s="131">
        <f t="shared" si="2"/>
        <v>0</v>
      </c>
      <c r="JP23" s="131">
        <f t="shared" si="3"/>
        <v>0</v>
      </c>
      <c r="JQ23" s="131">
        <f t="shared" si="4"/>
        <v>0</v>
      </c>
      <c r="JR23" s="131">
        <f t="shared" si="5"/>
        <v>0</v>
      </c>
      <c r="JS23" s="131">
        <f t="shared" si="6"/>
        <v>0</v>
      </c>
      <c r="JT23" s="131">
        <f t="shared" si="7"/>
        <v>0</v>
      </c>
      <c r="JU23" s="131">
        <f t="shared" si="8"/>
        <v>0</v>
      </c>
      <c r="JV23" s="131">
        <f t="shared" si="9"/>
        <v>0</v>
      </c>
      <c r="JW23" s="131">
        <f t="shared" si="10"/>
        <v>0</v>
      </c>
      <c r="JX23" s="131">
        <f t="shared" si="11"/>
        <v>0</v>
      </c>
      <c r="JY23" s="130">
        <f t="shared" si="12"/>
        <v>10</v>
      </c>
      <c r="JZ23" s="27">
        <f t="shared" si="13"/>
        <v>0</v>
      </c>
      <c r="KB23" s="26">
        <v>19</v>
      </c>
      <c r="KC23" s="182" t="str">
        <f>'6B'!G23</f>
        <v>MARTINEZ  FIGUEROA LUIS GABRIEL</v>
      </c>
      <c r="KD23" s="127"/>
      <c r="KE23" s="127"/>
      <c r="KF23" s="127"/>
      <c r="KG23" s="127"/>
      <c r="KH23" s="127"/>
      <c r="KI23" s="128"/>
      <c r="KJ23" s="128"/>
      <c r="KK23" s="129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31">
        <f t="shared" si="14"/>
        <v>0</v>
      </c>
      <c r="LA23" s="131">
        <f t="shared" si="15"/>
        <v>0</v>
      </c>
      <c r="LB23" s="131">
        <f t="shared" si="16"/>
        <v>0</v>
      </c>
      <c r="LC23" s="131">
        <f t="shared" si="17"/>
        <v>0</v>
      </c>
      <c r="LD23" s="131">
        <f t="shared" si="18"/>
        <v>0</v>
      </c>
      <c r="LE23" s="131">
        <f t="shared" si="19"/>
        <v>0</v>
      </c>
      <c r="LF23" s="131">
        <f t="shared" si="20"/>
        <v>0</v>
      </c>
      <c r="LG23" s="131">
        <f t="shared" si="21"/>
        <v>0</v>
      </c>
      <c r="LH23" s="131">
        <f t="shared" si="22"/>
        <v>0</v>
      </c>
      <c r="LI23" s="131">
        <f t="shared" si="23"/>
        <v>0</v>
      </c>
      <c r="LJ23" s="131">
        <f t="shared" si="24"/>
        <v>0</v>
      </c>
      <c r="LK23" s="44">
        <f t="shared" si="25"/>
        <v>10</v>
      </c>
      <c r="LL23" s="27">
        <f t="shared" si="26"/>
        <v>0</v>
      </c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</row>
    <row r="24" spans="1:346" s="33" customFormat="1">
      <c r="A24" s="26">
        <v>20</v>
      </c>
      <c r="B24" s="100" t="str">
        <f>'2 A'!G24</f>
        <v>LOPEZ RIVAS ERIC ANTONIO</v>
      </c>
      <c r="C24" s="71"/>
      <c r="D24" s="19"/>
      <c r="E24" s="71"/>
      <c r="F24" s="19"/>
      <c r="G24" s="71"/>
      <c r="H24" s="70"/>
      <c r="I24" s="71"/>
      <c r="J24" s="19"/>
      <c r="K24" s="71"/>
      <c r="L24" s="19"/>
      <c r="M24" s="71"/>
      <c r="N24" s="19"/>
      <c r="O24" s="71"/>
      <c r="P24" s="19"/>
      <c r="Q24" s="71"/>
      <c r="R24" s="19"/>
      <c r="S24" s="71"/>
      <c r="T24" s="19"/>
      <c r="U24" s="71"/>
      <c r="V24" s="19"/>
      <c r="W24" s="71"/>
      <c r="X24" s="71"/>
      <c r="Y24" s="71"/>
      <c r="Z24" s="71"/>
      <c r="AA24" s="43">
        <f t="shared" si="27"/>
        <v>0</v>
      </c>
      <c r="AB24" s="43">
        <f t="shared" si="28"/>
        <v>0</v>
      </c>
      <c r="AC24" s="43">
        <f t="shared" si="29"/>
        <v>0</v>
      </c>
      <c r="AD24" s="43">
        <f t="shared" si="30"/>
        <v>0</v>
      </c>
      <c r="AE24" s="43">
        <f t="shared" si="31"/>
        <v>0</v>
      </c>
      <c r="AF24" s="43">
        <f t="shared" si="32"/>
        <v>0</v>
      </c>
      <c r="AG24" s="43">
        <f t="shared" si="33"/>
        <v>0</v>
      </c>
      <c r="AH24" s="43">
        <f t="shared" si="34"/>
        <v>0</v>
      </c>
      <c r="AI24" s="43">
        <f t="shared" si="35"/>
        <v>0</v>
      </c>
      <c r="AJ24" s="43">
        <f t="shared" si="36"/>
        <v>0</v>
      </c>
      <c r="AK24" s="43">
        <f t="shared" si="37"/>
        <v>0</v>
      </c>
      <c r="AL24" s="43">
        <f t="shared" si="38"/>
        <v>0</v>
      </c>
      <c r="AM24" s="44">
        <f t="shared" si="39"/>
        <v>10</v>
      </c>
      <c r="AN24" s="27">
        <f t="shared" si="0"/>
        <v>0</v>
      </c>
      <c r="AQ24" s="26">
        <v>20</v>
      </c>
      <c r="AR24" s="101" t="str">
        <f>'2B'!G24</f>
        <v>HERNANDEZ JARAMILLO BRIAN EDUARDO</v>
      </c>
      <c r="AS24" s="42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106">
        <f t="shared" si="40"/>
        <v>0</v>
      </c>
      <c r="BR24" s="106">
        <f t="shared" si="41"/>
        <v>0</v>
      </c>
      <c r="BS24" s="106">
        <f t="shared" si="42"/>
        <v>0</v>
      </c>
      <c r="BT24" s="106">
        <f t="shared" si="43"/>
        <v>0</v>
      </c>
      <c r="BU24" s="106">
        <f t="shared" si="44"/>
        <v>0</v>
      </c>
      <c r="BV24" s="106">
        <f t="shared" si="45"/>
        <v>0</v>
      </c>
      <c r="BW24" s="106">
        <f t="shared" si="46"/>
        <v>0</v>
      </c>
      <c r="BX24" s="106">
        <f t="shared" si="47"/>
        <v>0</v>
      </c>
      <c r="BY24" s="106">
        <f t="shared" si="48"/>
        <v>0</v>
      </c>
      <c r="BZ24" s="106">
        <f t="shared" si="49"/>
        <v>0</v>
      </c>
      <c r="CA24" s="106">
        <f t="shared" si="50"/>
        <v>0</v>
      </c>
      <c r="CB24" s="106">
        <f t="shared" si="51"/>
        <v>0</v>
      </c>
      <c r="CC24" s="107">
        <f t="shared" si="52"/>
        <v>10</v>
      </c>
      <c r="CD24" s="108">
        <f t="shared" si="53"/>
        <v>0</v>
      </c>
      <c r="CG24" s="26">
        <v>20</v>
      </c>
      <c r="CH24" s="101" t="str">
        <f>'2C'!G24</f>
        <v>LORA ALEGRE ALEJANDRO</v>
      </c>
      <c r="CI24" s="42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106">
        <f t="shared" si="54"/>
        <v>0</v>
      </c>
      <c r="DH24" s="106">
        <f t="shared" si="55"/>
        <v>0</v>
      </c>
      <c r="DI24" s="106">
        <f t="shared" si="56"/>
        <v>0</v>
      </c>
      <c r="DJ24" s="106">
        <f t="shared" si="57"/>
        <v>0</v>
      </c>
      <c r="DK24" s="106">
        <f t="shared" si="58"/>
        <v>0</v>
      </c>
      <c r="DL24" s="106">
        <f t="shared" si="59"/>
        <v>0</v>
      </c>
      <c r="DM24" s="106">
        <f t="shared" si="60"/>
        <v>0</v>
      </c>
      <c r="DN24" s="106">
        <f t="shared" si="61"/>
        <v>0</v>
      </c>
      <c r="DO24" s="106">
        <f t="shared" si="62"/>
        <v>0</v>
      </c>
      <c r="DP24" s="106">
        <f t="shared" si="63"/>
        <v>0</v>
      </c>
      <c r="DQ24" s="106">
        <f t="shared" si="64"/>
        <v>0</v>
      </c>
      <c r="DR24" s="106">
        <f t="shared" si="65"/>
        <v>0</v>
      </c>
      <c r="DS24" s="107">
        <f t="shared" si="66"/>
        <v>10</v>
      </c>
      <c r="DT24" s="108">
        <f t="shared" si="67"/>
        <v>0</v>
      </c>
      <c r="DV24" s="26">
        <v>20</v>
      </c>
      <c r="DW24" s="182" t="str">
        <f>'4A'!G24</f>
        <v>PERALTA  VALENCIA SAMANTHA ITZEL</v>
      </c>
      <c r="DX24" s="42"/>
      <c r="DY24" s="42"/>
      <c r="DZ24" s="71"/>
      <c r="EA24" s="71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3">
        <f t="shared" si="68"/>
        <v>0</v>
      </c>
      <c r="EW24" s="43">
        <f t="shared" si="69"/>
        <v>0</v>
      </c>
      <c r="EX24" s="43">
        <f t="shared" si="70"/>
        <v>0</v>
      </c>
      <c r="EY24" s="43">
        <f t="shared" si="71"/>
        <v>0</v>
      </c>
      <c r="EZ24" s="43">
        <f t="shared" si="72"/>
        <v>0</v>
      </c>
      <c r="FA24" s="43">
        <f t="shared" si="73"/>
        <v>0</v>
      </c>
      <c r="FB24" s="43">
        <f t="shared" si="74"/>
        <v>0</v>
      </c>
      <c r="FC24" s="43">
        <f t="shared" si="75"/>
        <v>0</v>
      </c>
      <c r="FD24" s="43">
        <f t="shared" si="76"/>
        <v>0</v>
      </c>
      <c r="FE24" s="43">
        <f t="shared" si="77"/>
        <v>0</v>
      </c>
      <c r="FF24" s="43">
        <f t="shared" si="78"/>
        <v>0</v>
      </c>
      <c r="FG24" s="43">
        <f t="shared" si="79"/>
        <v>0</v>
      </c>
      <c r="FH24" s="44">
        <f t="shared" si="80"/>
        <v>10</v>
      </c>
      <c r="FI24" s="27">
        <f t="shared" si="81"/>
        <v>0</v>
      </c>
      <c r="FL24" s="26">
        <v>20</v>
      </c>
      <c r="FM24" s="182" t="str">
        <f>'4B'!G24</f>
        <v>LOPEZ ALVAREZ DANIEL</v>
      </c>
      <c r="FN24" s="42"/>
      <c r="FO24" s="79"/>
      <c r="FP24" s="81"/>
      <c r="FQ24" s="43"/>
      <c r="FR24" s="42"/>
      <c r="FS24" s="42"/>
      <c r="FT24" s="42"/>
      <c r="FU24" s="42"/>
      <c r="FV24" s="42"/>
      <c r="FW24" s="42"/>
      <c r="FX24" s="42"/>
      <c r="FY24" s="79"/>
      <c r="FZ24" s="79"/>
      <c r="GA24" s="81"/>
      <c r="GB24" s="79"/>
      <c r="GC24" s="42"/>
      <c r="GD24" s="81"/>
      <c r="GE24" s="42"/>
      <c r="GF24" s="42"/>
      <c r="GG24" s="42"/>
      <c r="GH24" s="42"/>
      <c r="GI24" s="42"/>
      <c r="GJ24" s="42"/>
      <c r="GK24" s="42"/>
      <c r="GL24" s="43">
        <f t="shared" si="82"/>
        <v>0</v>
      </c>
      <c r="GM24" s="43">
        <f t="shared" si="83"/>
        <v>0</v>
      </c>
      <c r="GN24" s="43">
        <f t="shared" si="84"/>
        <v>0</v>
      </c>
      <c r="GO24" s="43">
        <f t="shared" si="85"/>
        <v>0</v>
      </c>
      <c r="GP24" s="43">
        <f t="shared" si="86"/>
        <v>0</v>
      </c>
      <c r="GQ24" s="43">
        <f t="shared" si="87"/>
        <v>0</v>
      </c>
      <c r="GR24" s="43">
        <f t="shared" si="88"/>
        <v>0</v>
      </c>
      <c r="GS24" s="43">
        <f t="shared" si="89"/>
        <v>0</v>
      </c>
      <c r="GT24" s="43">
        <f t="shared" si="90"/>
        <v>0</v>
      </c>
      <c r="GU24" s="43">
        <f t="shared" si="91"/>
        <v>0</v>
      </c>
      <c r="GV24" s="43">
        <f t="shared" si="92"/>
        <v>0</v>
      </c>
      <c r="GW24" s="43">
        <f t="shared" si="93"/>
        <v>0</v>
      </c>
      <c r="GX24" s="44">
        <f t="shared" si="94"/>
        <v>10</v>
      </c>
      <c r="GY24" s="27">
        <f t="shared" si="95"/>
        <v>0</v>
      </c>
      <c r="GZ24" s="179"/>
      <c r="HA24" s="26">
        <v>20</v>
      </c>
      <c r="HB24" s="182" t="str">
        <f>'4C'!G24</f>
        <v>ORTEGA  GONZALEZ RODOLFO</v>
      </c>
      <c r="HC24" s="42"/>
      <c r="HD24" s="79"/>
      <c r="HE24" s="81"/>
      <c r="HF24" s="43"/>
      <c r="HG24" s="42"/>
      <c r="HH24" s="42"/>
      <c r="HI24" s="42"/>
      <c r="HJ24" s="42"/>
      <c r="HK24" s="42"/>
      <c r="HL24" s="42"/>
      <c r="HM24" s="42"/>
      <c r="HN24" s="79"/>
      <c r="HO24" s="79"/>
      <c r="HP24" s="81"/>
      <c r="HQ24" s="79"/>
      <c r="HR24" s="42"/>
      <c r="HS24" s="81"/>
      <c r="HT24" s="42"/>
      <c r="HU24" s="42"/>
      <c r="HV24" s="42"/>
      <c r="HW24" s="42"/>
      <c r="HX24" s="42"/>
      <c r="HY24" s="42"/>
      <c r="HZ24" s="42"/>
      <c r="IA24" s="43">
        <f t="shared" si="96"/>
        <v>0</v>
      </c>
      <c r="IB24" s="43">
        <f t="shared" si="97"/>
        <v>0</v>
      </c>
      <c r="IC24" s="43">
        <f t="shared" si="98"/>
        <v>0</v>
      </c>
      <c r="ID24" s="43">
        <f t="shared" si="99"/>
        <v>0</v>
      </c>
      <c r="IE24" s="43">
        <f t="shared" si="100"/>
        <v>0</v>
      </c>
      <c r="IF24" s="43">
        <f t="shared" si="101"/>
        <v>0</v>
      </c>
      <c r="IG24" s="43">
        <f t="shared" si="102"/>
        <v>0</v>
      </c>
      <c r="IH24" s="43">
        <f t="shared" si="103"/>
        <v>0</v>
      </c>
      <c r="II24" s="43">
        <f t="shared" si="104"/>
        <v>0</v>
      </c>
      <c r="IJ24" s="43">
        <f t="shared" si="105"/>
        <v>0</v>
      </c>
      <c r="IK24" s="43">
        <f t="shared" si="106"/>
        <v>0</v>
      </c>
      <c r="IL24" s="43">
        <f t="shared" si="107"/>
        <v>0</v>
      </c>
      <c r="IM24" s="44">
        <f t="shared" si="108"/>
        <v>10</v>
      </c>
      <c r="IN24" s="27">
        <f t="shared" si="109"/>
        <v>0</v>
      </c>
      <c r="IO24" s="179"/>
      <c r="IP24" s="26">
        <v>20</v>
      </c>
      <c r="IQ24" s="182" t="str">
        <f>'6A'!G24</f>
        <v>GUZMAN ESPEJEL  SANDRA LUZ</v>
      </c>
      <c r="IR24" s="42"/>
      <c r="IS24" s="42"/>
      <c r="IT24" s="42"/>
      <c r="IU24" s="42"/>
      <c r="IV24" s="42"/>
      <c r="IW24" s="79"/>
      <c r="IX24" s="79"/>
      <c r="IY24" s="81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131">
        <f t="shared" si="1"/>
        <v>0</v>
      </c>
      <c r="JO24" s="131">
        <f t="shared" si="2"/>
        <v>0</v>
      </c>
      <c r="JP24" s="131">
        <f t="shared" si="3"/>
        <v>0</v>
      </c>
      <c r="JQ24" s="131">
        <f t="shared" si="4"/>
        <v>0</v>
      </c>
      <c r="JR24" s="131">
        <f t="shared" si="5"/>
        <v>0</v>
      </c>
      <c r="JS24" s="131">
        <f t="shared" si="6"/>
        <v>0</v>
      </c>
      <c r="JT24" s="131">
        <f t="shared" si="7"/>
        <v>0</v>
      </c>
      <c r="JU24" s="131">
        <f t="shared" si="8"/>
        <v>0</v>
      </c>
      <c r="JV24" s="131">
        <f t="shared" si="9"/>
        <v>0</v>
      </c>
      <c r="JW24" s="131">
        <f t="shared" si="10"/>
        <v>0</v>
      </c>
      <c r="JX24" s="131">
        <f t="shared" si="11"/>
        <v>0</v>
      </c>
      <c r="JY24" s="130">
        <f t="shared" si="12"/>
        <v>10</v>
      </c>
      <c r="JZ24" s="27">
        <f t="shared" si="13"/>
        <v>0</v>
      </c>
      <c r="KB24" s="26">
        <v>20</v>
      </c>
      <c r="KC24" s="182" t="str">
        <f>'6B'!G24</f>
        <v>MARTINEZ RIOS LUIS EDUARDO</v>
      </c>
      <c r="KD24" s="127"/>
      <c r="KE24" s="127"/>
      <c r="KF24" s="127"/>
      <c r="KG24" s="127"/>
      <c r="KH24" s="127"/>
      <c r="KI24" s="128"/>
      <c r="KJ24" s="128"/>
      <c r="KK24" s="129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31">
        <f t="shared" si="14"/>
        <v>0</v>
      </c>
      <c r="LA24" s="131">
        <f t="shared" si="15"/>
        <v>0</v>
      </c>
      <c r="LB24" s="131">
        <f t="shared" si="16"/>
        <v>0</v>
      </c>
      <c r="LC24" s="131">
        <f t="shared" si="17"/>
        <v>0</v>
      </c>
      <c r="LD24" s="131">
        <f t="shared" si="18"/>
        <v>0</v>
      </c>
      <c r="LE24" s="131">
        <f t="shared" si="19"/>
        <v>0</v>
      </c>
      <c r="LF24" s="131">
        <f t="shared" si="20"/>
        <v>0</v>
      </c>
      <c r="LG24" s="131">
        <f t="shared" si="21"/>
        <v>0</v>
      </c>
      <c r="LH24" s="131">
        <f t="shared" si="22"/>
        <v>0</v>
      </c>
      <c r="LI24" s="131">
        <f t="shared" si="23"/>
        <v>0</v>
      </c>
      <c r="LJ24" s="131">
        <f t="shared" si="24"/>
        <v>0</v>
      </c>
      <c r="LK24" s="44">
        <f t="shared" si="25"/>
        <v>10</v>
      </c>
      <c r="LL24" s="27">
        <f t="shared" si="26"/>
        <v>0</v>
      </c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</row>
    <row r="25" spans="1:346" s="33" customFormat="1">
      <c r="A25" s="26">
        <v>21</v>
      </c>
      <c r="B25" s="100" t="str">
        <f>'2 A'!G25</f>
        <v>MARTINEZ  BRUNO BRAHYAM HERNAN</v>
      </c>
      <c r="C25" s="71"/>
      <c r="D25" s="19"/>
      <c r="E25" s="71"/>
      <c r="F25" s="19"/>
      <c r="G25" s="71"/>
      <c r="H25" s="70"/>
      <c r="I25" s="71"/>
      <c r="J25" s="19"/>
      <c r="K25" s="71"/>
      <c r="L25" s="19"/>
      <c r="M25" s="71"/>
      <c r="N25" s="19"/>
      <c r="O25" s="71"/>
      <c r="P25" s="19"/>
      <c r="Q25" s="71"/>
      <c r="R25" s="19"/>
      <c r="S25" s="71"/>
      <c r="T25" s="19"/>
      <c r="U25" s="71"/>
      <c r="V25" s="19"/>
      <c r="W25" s="71"/>
      <c r="X25" s="71"/>
      <c r="Y25" s="71"/>
      <c r="Z25" s="71"/>
      <c r="AA25" s="43">
        <f t="shared" si="27"/>
        <v>0</v>
      </c>
      <c r="AB25" s="43">
        <f t="shared" si="28"/>
        <v>0</v>
      </c>
      <c r="AC25" s="43">
        <f t="shared" si="29"/>
        <v>0</v>
      </c>
      <c r="AD25" s="43">
        <f t="shared" si="30"/>
        <v>0</v>
      </c>
      <c r="AE25" s="43">
        <f t="shared" si="31"/>
        <v>0</v>
      </c>
      <c r="AF25" s="43">
        <f t="shared" si="32"/>
        <v>0</v>
      </c>
      <c r="AG25" s="43">
        <f t="shared" si="33"/>
        <v>0</v>
      </c>
      <c r="AH25" s="43">
        <f t="shared" si="34"/>
        <v>0</v>
      </c>
      <c r="AI25" s="43">
        <f t="shared" si="35"/>
        <v>0</v>
      </c>
      <c r="AJ25" s="43">
        <f t="shared" si="36"/>
        <v>0</v>
      </c>
      <c r="AK25" s="43">
        <f t="shared" si="37"/>
        <v>0</v>
      </c>
      <c r="AL25" s="43">
        <f t="shared" si="38"/>
        <v>0</v>
      </c>
      <c r="AM25" s="44">
        <f t="shared" si="39"/>
        <v>10</v>
      </c>
      <c r="AN25" s="27">
        <f t="shared" si="0"/>
        <v>0</v>
      </c>
      <c r="AQ25" s="26">
        <v>21</v>
      </c>
      <c r="AR25" s="101" t="str">
        <f>'2B'!G25</f>
        <v>HERNANDEZ LANDA CLAUDIA SANDRA</v>
      </c>
      <c r="AS25" s="42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106">
        <f t="shared" si="40"/>
        <v>0</v>
      </c>
      <c r="BR25" s="106">
        <f t="shared" si="41"/>
        <v>0</v>
      </c>
      <c r="BS25" s="106">
        <f t="shared" si="42"/>
        <v>0</v>
      </c>
      <c r="BT25" s="106">
        <f t="shared" si="43"/>
        <v>0</v>
      </c>
      <c r="BU25" s="106">
        <f t="shared" si="44"/>
        <v>0</v>
      </c>
      <c r="BV25" s="106">
        <f t="shared" si="45"/>
        <v>0</v>
      </c>
      <c r="BW25" s="106">
        <f t="shared" si="46"/>
        <v>0</v>
      </c>
      <c r="BX25" s="106">
        <f t="shared" si="47"/>
        <v>0</v>
      </c>
      <c r="BY25" s="106">
        <f t="shared" si="48"/>
        <v>0</v>
      </c>
      <c r="BZ25" s="106">
        <f t="shared" si="49"/>
        <v>0</v>
      </c>
      <c r="CA25" s="106">
        <f t="shared" si="50"/>
        <v>0</v>
      </c>
      <c r="CB25" s="106">
        <f t="shared" si="51"/>
        <v>0</v>
      </c>
      <c r="CC25" s="107">
        <f t="shared" si="52"/>
        <v>10</v>
      </c>
      <c r="CD25" s="108">
        <f t="shared" si="53"/>
        <v>0</v>
      </c>
      <c r="CG25" s="26">
        <v>21</v>
      </c>
      <c r="CH25" s="101" t="str">
        <f>'2C'!G25</f>
        <v>MARTINEZ AVILEZ JOVAN ALEXIS</v>
      </c>
      <c r="CI25" s="42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106">
        <f t="shared" si="54"/>
        <v>0</v>
      </c>
      <c r="DH25" s="106">
        <f t="shared" si="55"/>
        <v>0</v>
      </c>
      <c r="DI25" s="106">
        <f t="shared" si="56"/>
        <v>0</v>
      </c>
      <c r="DJ25" s="106">
        <f t="shared" si="57"/>
        <v>0</v>
      </c>
      <c r="DK25" s="106">
        <f t="shared" si="58"/>
        <v>0</v>
      </c>
      <c r="DL25" s="106">
        <f t="shared" si="59"/>
        <v>0</v>
      </c>
      <c r="DM25" s="106">
        <f t="shared" si="60"/>
        <v>0</v>
      </c>
      <c r="DN25" s="106">
        <f t="shared" si="61"/>
        <v>0</v>
      </c>
      <c r="DO25" s="106">
        <f t="shared" si="62"/>
        <v>0</v>
      </c>
      <c r="DP25" s="106">
        <f t="shared" si="63"/>
        <v>0</v>
      </c>
      <c r="DQ25" s="106">
        <f t="shared" si="64"/>
        <v>0</v>
      </c>
      <c r="DR25" s="106">
        <f t="shared" si="65"/>
        <v>0</v>
      </c>
      <c r="DS25" s="107">
        <f t="shared" si="66"/>
        <v>10</v>
      </c>
      <c r="DT25" s="108">
        <f t="shared" si="67"/>
        <v>0</v>
      </c>
      <c r="DV25" s="26">
        <v>21</v>
      </c>
      <c r="DW25" s="182" t="str">
        <f>'4A'!G25</f>
        <v>PEREZ ALCANTARA JOSE LUIS</v>
      </c>
      <c r="DX25" s="42"/>
      <c r="DY25" s="42"/>
      <c r="DZ25" s="71"/>
      <c r="EA25" s="71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3">
        <f t="shared" si="68"/>
        <v>0</v>
      </c>
      <c r="EW25" s="43">
        <f t="shared" si="69"/>
        <v>0</v>
      </c>
      <c r="EX25" s="43">
        <f t="shared" si="70"/>
        <v>0</v>
      </c>
      <c r="EY25" s="43">
        <f t="shared" si="71"/>
        <v>0</v>
      </c>
      <c r="EZ25" s="43">
        <f t="shared" si="72"/>
        <v>0</v>
      </c>
      <c r="FA25" s="43">
        <f t="shared" si="73"/>
        <v>0</v>
      </c>
      <c r="FB25" s="43">
        <f t="shared" si="74"/>
        <v>0</v>
      </c>
      <c r="FC25" s="43">
        <f t="shared" si="75"/>
        <v>0</v>
      </c>
      <c r="FD25" s="43">
        <f t="shared" si="76"/>
        <v>0</v>
      </c>
      <c r="FE25" s="43">
        <f t="shared" si="77"/>
        <v>0</v>
      </c>
      <c r="FF25" s="43">
        <f t="shared" si="78"/>
        <v>0</v>
      </c>
      <c r="FG25" s="43">
        <f t="shared" si="79"/>
        <v>0</v>
      </c>
      <c r="FH25" s="44">
        <f t="shared" si="80"/>
        <v>10</v>
      </c>
      <c r="FI25" s="27">
        <f t="shared" si="81"/>
        <v>0</v>
      </c>
      <c r="FL25" s="26">
        <v>21</v>
      </c>
      <c r="FM25" s="182" t="str">
        <f>'4B'!G25</f>
        <v>LOPEZ GRANADOS ANA ALEJANDRA</v>
      </c>
      <c r="FN25" s="42"/>
      <c r="FO25" s="79"/>
      <c r="FP25" s="81"/>
      <c r="FQ25" s="43"/>
      <c r="FR25" s="42"/>
      <c r="FS25" s="42"/>
      <c r="FT25" s="42"/>
      <c r="FU25" s="42"/>
      <c r="FV25" s="42"/>
      <c r="FW25" s="42"/>
      <c r="FX25" s="42"/>
      <c r="FY25" s="79"/>
      <c r="FZ25" s="79"/>
      <c r="GA25" s="81"/>
      <c r="GB25" s="79"/>
      <c r="GC25" s="42"/>
      <c r="GD25" s="81"/>
      <c r="GE25" s="42"/>
      <c r="GF25" s="42"/>
      <c r="GG25" s="42"/>
      <c r="GH25" s="42"/>
      <c r="GI25" s="42"/>
      <c r="GJ25" s="42"/>
      <c r="GK25" s="42"/>
      <c r="GL25" s="43">
        <f t="shared" si="82"/>
        <v>0</v>
      </c>
      <c r="GM25" s="43">
        <f t="shared" si="83"/>
        <v>0</v>
      </c>
      <c r="GN25" s="43">
        <f t="shared" si="84"/>
        <v>0</v>
      </c>
      <c r="GO25" s="43">
        <f t="shared" si="85"/>
        <v>0</v>
      </c>
      <c r="GP25" s="43">
        <f t="shared" si="86"/>
        <v>0</v>
      </c>
      <c r="GQ25" s="43">
        <f t="shared" si="87"/>
        <v>0</v>
      </c>
      <c r="GR25" s="43">
        <f t="shared" si="88"/>
        <v>0</v>
      </c>
      <c r="GS25" s="43">
        <f t="shared" si="89"/>
        <v>0</v>
      </c>
      <c r="GT25" s="43">
        <f t="shared" si="90"/>
        <v>0</v>
      </c>
      <c r="GU25" s="43">
        <f t="shared" si="91"/>
        <v>0</v>
      </c>
      <c r="GV25" s="43">
        <f t="shared" si="92"/>
        <v>0</v>
      </c>
      <c r="GW25" s="43">
        <f t="shared" si="93"/>
        <v>0</v>
      </c>
      <c r="GX25" s="44">
        <f t="shared" si="94"/>
        <v>10</v>
      </c>
      <c r="GY25" s="27">
        <f t="shared" si="95"/>
        <v>0</v>
      </c>
      <c r="GZ25" s="179"/>
      <c r="HA25" s="26">
        <v>21</v>
      </c>
      <c r="HB25" s="182" t="str">
        <f>'4C'!G25</f>
        <v>PIÑA  TENORIO REY URIEL</v>
      </c>
      <c r="HC25" s="42"/>
      <c r="HD25" s="79"/>
      <c r="HE25" s="81"/>
      <c r="HF25" s="43"/>
      <c r="HG25" s="42"/>
      <c r="HH25" s="42"/>
      <c r="HI25" s="42"/>
      <c r="HJ25" s="42"/>
      <c r="HK25" s="42"/>
      <c r="HL25" s="42"/>
      <c r="HM25" s="42"/>
      <c r="HN25" s="79"/>
      <c r="HO25" s="79"/>
      <c r="HP25" s="81"/>
      <c r="HQ25" s="79"/>
      <c r="HR25" s="42"/>
      <c r="HS25" s="81"/>
      <c r="HT25" s="42"/>
      <c r="HU25" s="42"/>
      <c r="HV25" s="42"/>
      <c r="HW25" s="42"/>
      <c r="HX25" s="42"/>
      <c r="HY25" s="42"/>
      <c r="HZ25" s="42"/>
      <c r="IA25" s="43">
        <f t="shared" si="96"/>
        <v>0</v>
      </c>
      <c r="IB25" s="43">
        <f t="shared" si="97"/>
        <v>0</v>
      </c>
      <c r="IC25" s="43">
        <f t="shared" si="98"/>
        <v>0</v>
      </c>
      <c r="ID25" s="43">
        <f t="shared" si="99"/>
        <v>0</v>
      </c>
      <c r="IE25" s="43">
        <f t="shared" si="100"/>
        <v>0</v>
      </c>
      <c r="IF25" s="43">
        <f t="shared" si="101"/>
        <v>0</v>
      </c>
      <c r="IG25" s="43">
        <f t="shared" si="102"/>
        <v>0</v>
      </c>
      <c r="IH25" s="43">
        <f t="shared" si="103"/>
        <v>0</v>
      </c>
      <c r="II25" s="43">
        <f t="shared" si="104"/>
        <v>0</v>
      </c>
      <c r="IJ25" s="43">
        <f t="shared" si="105"/>
        <v>0</v>
      </c>
      <c r="IK25" s="43">
        <f t="shared" si="106"/>
        <v>0</v>
      </c>
      <c r="IL25" s="43">
        <f t="shared" si="107"/>
        <v>0</v>
      </c>
      <c r="IM25" s="44">
        <f t="shared" si="108"/>
        <v>10</v>
      </c>
      <c r="IN25" s="27">
        <f t="shared" si="109"/>
        <v>0</v>
      </c>
      <c r="IO25" s="179"/>
      <c r="IP25" s="26">
        <v>21</v>
      </c>
      <c r="IQ25" s="182" t="str">
        <f>'6A'!G25</f>
        <v>HERNANDEZ CASTAÑEDA COSME DAMIAN</v>
      </c>
      <c r="IR25" s="42"/>
      <c r="IS25" s="42"/>
      <c r="IT25" s="42"/>
      <c r="IU25" s="42"/>
      <c r="IV25" s="42"/>
      <c r="IW25" s="79"/>
      <c r="IX25" s="79"/>
      <c r="IY25" s="81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131">
        <f t="shared" si="1"/>
        <v>0</v>
      </c>
      <c r="JO25" s="131">
        <f t="shared" si="2"/>
        <v>0</v>
      </c>
      <c r="JP25" s="131">
        <f t="shared" si="3"/>
        <v>0</v>
      </c>
      <c r="JQ25" s="131">
        <f t="shared" si="4"/>
        <v>0</v>
      </c>
      <c r="JR25" s="131">
        <f t="shared" si="5"/>
        <v>0</v>
      </c>
      <c r="JS25" s="131">
        <f t="shared" si="6"/>
        <v>0</v>
      </c>
      <c r="JT25" s="131">
        <f t="shared" si="7"/>
        <v>0</v>
      </c>
      <c r="JU25" s="131">
        <f t="shared" si="8"/>
        <v>0</v>
      </c>
      <c r="JV25" s="131">
        <f t="shared" si="9"/>
        <v>0</v>
      </c>
      <c r="JW25" s="131">
        <f t="shared" si="10"/>
        <v>0</v>
      </c>
      <c r="JX25" s="131">
        <f t="shared" si="11"/>
        <v>0</v>
      </c>
      <c r="JY25" s="130">
        <f t="shared" si="12"/>
        <v>10</v>
      </c>
      <c r="JZ25" s="27">
        <f t="shared" si="13"/>
        <v>0</v>
      </c>
      <c r="KB25" s="26">
        <v>21</v>
      </c>
      <c r="KC25" s="182" t="str">
        <f>'6B'!G25</f>
        <v>MORALES ESCALERA REGINA</v>
      </c>
      <c r="KD25" s="127"/>
      <c r="KE25" s="127"/>
      <c r="KF25" s="127"/>
      <c r="KG25" s="127"/>
      <c r="KH25" s="127"/>
      <c r="KI25" s="128"/>
      <c r="KJ25" s="128"/>
      <c r="KK25" s="129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31">
        <f t="shared" si="14"/>
        <v>0</v>
      </c>
      <c r="LA25" s="131">
        <f t="shared" si="15"/>
        <v>0</v>
      </c>
      <c r="LB25" s="131">
        <f t="shared" si="16"/>
        <v>0</v>
      </c>
      <c r="LC25" s="131">
        <f t="shared" si="17"/>
        <v>0</v>
      </c>
      <c r="LD25" s="131">
        <f t="shared" si="18"/>
        <v>0</v>
      </c>
      <c r="LE25" s="131">
        <f t="shared" si="19"/>
        <v>0</v>
      </c>
      <c r="LF25" s="131">
        <f t="shared" si="20"/>
        <v>0</v>
      </c>
      <c r="LG25" s="131">
        <f t="shared" si="21"/>
        <v>0</v>
      </c>
      <c r="LH25" s="131">
        <f t="shared" si="22"/>
        <v>0</v>
      </c>
      <c r="LI25" s="131">
        <f t="shared" si="23"/>
        <v>0</v>
      </c>
      <c r="LJ25" s="131">
        <f t="shared" si="24"/>
        <v>0</v>
      </c>
      <c r="LK25" s="44">
        <f t="shared" si="25"/>
        <v>10</v>
      </c>
      <c r="LL25" s="27">
        <f t="shared" si="26"/>
        <v>0</v>
      </c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</row>
    <row r="26" spans="1:346" s="33" customFormat="1">
      <c r="A26" s="26">
        <v>22</v>
      </c>
      <c r="B26" s="100" t="str">
        <f>'2 A'!G26</f>
        <v>MARTINEZ OCAMPO GABRIELA</v>
      </c>
      <c r="C26" s="71"/>
      <c r="D26" s="19"/>
      <c r="E26" s="71"/>
      <c r="F26" s="19"/>
      <c r="G26" s="71"/>
      <c r="H26" s="70"/>
      <c r="I26" s="71"/>
      <c r="J26" s="19"/>
      <c r="K26" s="71"/>
      <c r="L26" s="19"/>
      <c r="M26" s="71"/>
      <c r="N26" s="19"/>
      <c r="O26" s="71"/>
      <c r="P26" s="19"/>
      <c r="Q26" s="71"/>
      <c r="R26" s="19"/>
      <c r="S26" s="71"/>
      <c r="T26" s="19"/>
      <c r="U26" s="71"/>
      <c r="V26" s="19"/>
      <c r="W26" s="71"/>
      <c r="X26" s="71"/>
      <c r="Y26" s="71"/>
      <c r="Z26" s="71"/>
      <c r="AA26" s="43">
        <f t="shared" si="27"/>
        <v>0</v>
      </c>
      <c r="AB26" s="43">
        <f t="shared" si="28"/>
        <v>0</v>
      </c>
      <c r="AC26" s="43">
        <f t="shared" si="29"/>
        <v>0</v>
      </c>
      <c r="AD26" s="43">
        <f t="shared" si="30"/>
        <v>0</v>
      </c>
      <c r="AE26" s="43">
        <f t="shared" si="31"/>
        <v>0</v>
      </c>
      <c r="AF26" s="43">
        <f t="shared" si="32"/>
        <v>0</v>
      </c>
      <c r="AG26" s="43">
        <f t="shared" si="33"/>
        <v>0</v>
      </c>
      <c r="AH26" s="43">
        <f t="shared" si="34"/>
        <v>0</v>
      </c>
      <c r="AI26" s="43">
        <f t="shared" si="35"/>
        <v>0</v>
      </c>
      <c r="AJ26" s="43">
        <f t="shared" si="36"/>
        <v>0</v>
      </c>
      <c r="AK26" s="43">
        <f t="shared" si="37"/>
        <v>0</v>
      </c>
      <c r="AL26" s="43">
        <f t="shared" si="38"/>
        <v>0</v>
      </c>
      <c r="AM26" s="44">
        <f t="shared" si="39"/>
        <v>10</v>
      </c>
      <c r="AN26" s="27">
        <f t="shared" si="0"/>
        <v>0</v>
      </c>
      <c r="AQ26" s="26">
        <v>22</v>
      </c>
      <c r="AR26" s="101" t="str">
        <f>'2B'!G26</f>
        <v>HIGUERA CRUZ JOSE BRAYAN</v>
      </c>
      <c r="AS26" s="42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106">
        <f t="shared" si="40"/>
        <v>0</v>
      </c>
      <c r="BR26" s="106">
        <f t="shared" si="41"/>
        <v>0</v>
      </c>
      <c r="BS26" s="106">
        <f t="shared" si="42"/>
        <v>0</v>
      </c>
      <c r="BT26" s="106">
        <f t="shared" si="43"/>
        <v>0</v>
      </c>
      <c r="BU26" s="106">
        <f t="shared" si="44"/>
        <v>0</v>
      </c>
      <c r="BV26" s="106">
        <f t="shared" si="45"/>
        <v>0</v>
      </c>
      <c r="BW26" s="106">
        <f t="shared" si="46"/>
        <v>0</v>
      </c>
      <c r="BX26" s="106">
        <f t="shared" si="47"/>
        <v>0</v>
      </c>
      <c r="BY26" s="106">
        <f t="shared" si="48"/>
        <v>0</v>
      </c>
      <c r="BZ26" s="106">
        <f t="shared" si="49"/>
        <v>0</v>
      </c>
      <c r="CA26" s="106">
        <f t="shared" si="50"/>
        <v>0</v>
      </c>
      <c r="CB26" s="106">
        <f t="shared" si="51"/>
        <v>0</v>
      </c>
      <c r="CC26" s="107">
        <f t="shared" si="52"/>
        <v>10</v>
      </c>
      <c r="CD26" s="108">
        <f t="shared" si="53"/>
        <v>0</v>
      </c>
      <c r="CG26" s="26">
        <v>22</v>
      </c>
      <c r="CH26" s="101" t="str">
        <f>'2C'!G26</f>
        <v>MARTINEZ CAMACHO EMMANUELLE</v>
      </c>
      <c r="CI26" s="42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106">
        <f t="shared" si="54"/>
        <v>0</v>
      </c>
      <c r="DH26" s="106">
        <f t="shared" si="55"/>
        <v>0</v>
      </c>
      <c r="DI26" s="106">
        <f t="shared" si="56"/>
        <v>0</v>
      </c>
      <c r="DJ26" s="106">
        <f t="shared" si="57"/>
        <v>0</v>
      </c>
      <c r="DK26" s="106">
        <f t="shared" si="58"/>
        <v>0</v>
      </c>
      <c r="DL26" s="106">
        <f t="shared" si="59"/>
        <v>0</v>
      </c>
      <c r="DM26" s="106">
        <f t="shared" si="60"/>
        <v>0</v>
      </c>
      <c r="DN26" s="106">
        <f t="shared" si="61"/>
        <v>0</v>
      </c>
      <c r="DO26" s="106">
        <f t="shared" si="62"/>
        <v>0</v>
      </c>
      <c r="DP26" s="106">
        <f t="shared" si="63"/>
        <v>0</v>
      </c>
      <c r="DQ26" s="106">
        <f t="shared" si="64"/>
        <v>0</v>
      </c>
      <c r="DR26" s="106">
        <f t="shared" si="65"/>
        <v>0</v>
      </c>
      <c r="DS26" s="107">
        <f t="shared" si="66"/>
        <v>10</v>
      </c>
      <c r="DT26" s="108">
        <f t="shared" si="67"/>
        <v>0</v>
      </c>
      <c r="DV26" s="26">
        <v>22</v>
      </c>
      <c r="DW26" s="182" t="str">
        <f>'4A'!G26</f>
        <v>PEREZ  MARTINEZ  ISRAEL</v>
      </c>
      <c r="DX26" s="42"/>
      <c r="DY26" s="42"/>
      <c r="DZ26" s="71"/>
      <c r="EA26" s="71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3">
        <f t="shared" si="68"/>
        <v>0</v>
      </c>
      <c r="EW26" s="43">
        <f t="shared" si="69"/>
        <v>0</v>
      </c>
      <c r="EX26" s="43">
        <f t="shared" si="70"/>
        <v>0</v>
      </c>
      <c r="EY26" s="43">
        <f t="shared" si="71"/>
        <v>0</v>
      </c>
      <c r="EZ26" s="43">
        <f t="shared" si="72"/>
        <v>0</v>
      </c>
      <c r="FA26" s="43">
        <f t="shared" si="73"/>
        <v>0</v>
      </c>
      <c r="FB26" s="43">
        <f t="shared" si="74"/>
        <v>0</v>
      </c>
      <c r="FC26" s="43">
        <f t="shared" si="75"/>
        <v>0</v>
      </c>
      <c r="FD26" s="43">
        <f t="shared" si="76"/>
        <v>0</v>
      </c>
      <c r="FE26" s="43">
        <f t="shared" si="77"/>
        <v>0</v>
      </c>
      <c r="FF26" s="43">
        <f t="shared" si="78"/>
        <v>0</v>
      </c>
      <c r="FG26" s="43">
        <f t="shared" si="79"/>
        <v>0</v>
      </c>
      <c r="FH26" s="44">
        <f t="shared" si="80"/>
        <v>10</v>
      </c>
      <c r="FI26" s="27">
        <f t="shared" si="81"/>
        <v>0</v>
      </c>
      <c r="FL26" s="26">
        <v>22</v>
      </c>
      <c r="FM26" s="182" t="str">
        <f>'4B'!G26</f>
        <v>LOPEZ LOPEZ CARMEN ANDREA</v>
      </c>
      <c r="FN26" s="42"/>
      <c r="FO26" s="79"/>
      <c r="FP26" s="81"/>
      <c r="FQ26" s="43"/>
      <c r="FR26" s="42"/>
      <c r="FS26" s="42"/>
      <c r="FT26" s="42"/>
      <c r="FU26" s="42"/>
      <c r="FV26" s="42"/>
      <c r="FW26" s="42"/>
      <c r="FX26" s="42"/>
      <c r="FY26" s="79"/>
      <c r="FZ26" s="79"/>
      <c r="GA26" s="81"/>
      <c r="GB26" s="79"/>
      <c r="GC26" s="42"/>
      <c r="GD26" s="81"/>
      <c r="GE26" s="42"/>
      <c r="GF26" s="42"/>
      <c r="GG26" s="42"/>
      <c r="GH26" s="42"/>
      <c r="GI26" s="42"/>
      <c r="GJ26" s="42"/>
      <c r="GK26" s="42"/>
      <c r="GL26" s="43">
        <f t="shared" si="82"/>
        <v>0</v>
      </c>
      <c r="GM26" s="43">
        <f t="shared" si="83"/>
        <v>0</v>
      </c>
      <c r="GN26" s="43">
        <f t="shared" si="84"/>
        <v>0</v>
      </c>
      <c r="GO26" s="43">
        <f t="shared" si="85"/>
        <v>0</v>
      </c>
      <c r="GP26" s="43">
        <f t="shared" si="86"/>
        <v>0</v>
      </c>
      <c r="GQ26" s="43">
        <f t="shared" si="87"/>
        <v>0</v>
      </c>
      <c r="GR26" s="43">
        <f t="shared" si="88"/>
        <v>0</v>
      </c>
      <c r="GS26" s="43">
        <f t="shared" si="89"/>
        <v>0</v>
      </c>
      <c r="GT26" s="43">
        <f t="shared" si="90"/>
        <v>0</v>
      </c>
      <c r="GU26" s="43">
        <f t="shared" si="91"/>
        <v>0</v>
      </c>
      <c r="GV26" s="43">
        <f t="shared" si="92"/>
        <v>0</v>
      </c>
      <c r="GW26" s="43">
        <f t="shared" si="93"/>
        <v>0</v>
      </c>
      <c r="GX26" s="44">
        <f t="shared" si="94"/>
        <v>10</v>
      </c>
      <c r="GY26" s="27">
        <f t="shared" si="95"/>
        <v>0</v>
      </c>
      <c r="GZ26" s="179"/>
      <c r="HA26" s="26">
        <v>22</v>
      </c>
      <c r="HB26" s="182" t="str">
        <f>'4C'!G26</f>
        <v>PULIDO ROSAS EDY ALFREDO</v>
      </c>
      <c r="HC26" s="42"/>
      <c r="HD26" s="79"/>
      <c r="HE26" s="81"/>
      <c r="HF26" s="43"/>
      <c r="HG26" s="42"/>
      <c r="HH26" s="42"/>
      <c r="HI26" s="42"/>
      <c r="HJ26" s="42"/>
      <c r="HK26" s="42"/>
      <c r="HL26" s="42"/>
      <c r="HM26" s="42"/>
      <c r="HN26" s="79"/>
      <c r="HO26" s="79"/>
      <c r="HP26" s="81"/>
      <c r="HQ26" s="79"/>
      <c r="HR26" s="42"/>
      <c r="HS26" s="81"/>
      <c r="HT26" s="42"/>
      <c r="HU26" s="42"/>
      <c r="HV26" s="42"/>
      <c r="HW26" s="42"/>
      <c r="HX26" s="42"/>
      <c r="HY26" s="42"/>
      <c r="HZ26" s="42"/>
      <c r="IA26" s="43">
        <f t="shared" si="96"/>
        <v>0</v>
      </c>
      <c r="IB26" s="43">
        <f t="shared" si="97"/>
        <v>0</v>
      </c>
      <c r="IC26" s="43">
        <f t="shared" si="98"/>
        <v>0</v>
      </c>
      <c r="ID26" s="43">
        <f t="shared" si="99"/>
        <v>0</v>
      </c>
      <c r="IE26" s="43">
        <f t="shared" si="100"/>
        <v>0</v>
      </c>
      <c r="IF26" s="43">
        <f t="shared" si="101"/>
        <v>0</v>
      </c>
      <c r="IG26" s="43">
        <f t="shared" si="102"/>
        <v>0</v>
      </c>
      <c r="IH26" s="43">
        <f t="shared" si="103"/>
        <v>0</v>
      </c>
      <c r="II26" s="43">
        <f t="shared" si="104"/>
        <v>0</v>
      </c>
      <c r="IJ26" s="43">
        <f t="shared" si="105"/>
        <v>0</v>
      </c>
      <c r="IK26" s="43">
        <f t="shared" si="106"/>
        <v>0</v>
      </c>
      <c r="IL26" s="43">
        <f t="shared" si="107"/>
        <v>0</v>
      </c>
      <c r="IM26" s="44">
        <f t="shared" si="108"/>
        <v>10</v>
      </c>
      <c r="IN26" s="27">
        <f t="shared" si="109"/>
        <v>0</v>
      </c>
      <c r="IO26" s="179"/>
      <c r="IP26" s="26">
        <v>22</v>
      </c>
      <c r="IQ26" s="182" t="str">
        <f>'6A'!G26</f>
        <v>LOPEZ SANCHEZ MARIA GUADALUPE</v>
      </c>
      <c r="IR26" s="42"/>
      <c r="IS26" s="42"/>
      <c r="IT26" s="42"/>
      <c r="IU26" s="42"/>
      <c r="IV26" s="42"/>
      <c r="IW26" s="79"/>
      <c r="IX26" s="79"/>
      <c r="IY26" s="81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131">
        <f t="shared" si="1"/>
        <v>0</v>
      </c>
      <c r="JO26" s="131">
        <f t="shared" si="2"/>
        <v>0</v>
      </c>
      <c r="JP26" s="131">
        <f t="shared" si="3"/>
        <v>0</v>
      </c>
      <c r="JQ26" s="131">
        <f t="shared" si="4"/>
        <v>0</v>
      </c>
      <c r="JR26" s="131">
        <f t="shared" si="5"/>
        <v>0</v>
      </c>
      <c r="JS26" s="131">
        <f t="shared" si="6"/>
        <v>0</v>
      </c>
      <c r="JT26" s="131">
        <f t="shared" si="7"/>
        <v>0</v>
      </c>
      <c r="JU26" s="131">
        <f t="shared" si="8"/>
        <v>0</v>
      </c>
      <c r="JV26" s="131">
        <f t="shared" si="9"/>
        <v>0</v>
      </c>
      <c r="JW26" s="131">
        <f t="shared" si="10"/>
        <v>0</v>
      </c>
      <c r="JX26" s="131">
        <f t="shared" si="11"/>
        <v>0</v>
      </c>
      <c r="JY26" s="130">
        <f t="shared" si="12"/>
        <v>10</v>
      </c>
      <c r="JZ26" s="27">
        <f t="shared" si="13"/>
        <v>0</v>
      </c>
      <c r="KB26" s="26">
        <v>22</v>
      </c>
      <c r="KC26" s="182" t="str">
        <f>'6B'!G26</f>
        <v>NAVA CRUZ CESAR ENRIQUE</v>
      </c>
      <c r="KD26" s="127"/>
      <c r="KE26" s="127"/>
      <c r="KF26" s="127"/>
      <c r="KG26" s="127"/>
      <c r="KH26" s="127"/>
      <c r="KI26" s="128"/>
      <c r="KJ26" s="128"/>
      <c r="KK26" s="129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31">
        <f t="shared" si="14"/>
        <v>0</v>
      </c>
      <c r="LA26" s="131">
        <f t="shared" si="15"/>
        <v>0</v>
      </c>
      <c r="LB26" s="131">
        <f t="shared" si="16"/>
        <v>0</v>
      </c>
      <c r="LC26" s="131">
        <f t="shared" si="17"/>
        <v>0</v>
      </c>
      <c r="LD26" s="131">
        <f t="shared" si="18"/>
        <v>0</v>
      </c>
      <c r="LE26" s="131">
        <f t="shared" si="19"/>
        <v>0</v>
      </c>
      <c r="LF26" s="131">
        <f t="shared" si="20"/>
        <v>0</v>
      </c>
      <c r="LG26" s="131">
        <f t="shared" si="21"/>
        <v>0</v>
      </c>
      <c r="LH26" s="131">
        <f t="shared" si="22"/>
        <v>0</v>
      </c>
      <c r="LI26" s="131">
        <f t="shared" si="23"/>
        <v>0</v>
      </c>
      <c r="LJ26" s="131">
        <f t="shared" si="24"/>
        <v>0</v>
      </c>
      <c r="LK26" s="44">
        <f t="shared" si="25"/>
        <v>10</v>
      </c>
      <c r="LL26" s="27">
        <f t="shared" si="26"/>
        <v>0</v>
      </c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</row>
    <row r="27" spans="1:346" s="33" customFormat="1">
      <c r="A27" s="26">
        <v>23</v>
      </c>
      <c r="B27" s="100" t="str">
        <f>'2 A'!G27</f>
        <v>MARTINEZ TREJO FRIDA YAMITZI</v>
      </c>
      <c r="C27" s="71"/>
      <c r="D27" s="19"/>
      <c r="E27" s="71"/>
      <c r="F27" s="19"/>
      <c r="G27" s="71"/>
      <c r="H27" s="70"/>
      <c r="I27" s="71"/>
      <c r="J27" s="19"/>
      <c r="K27" s="71"/>
      <c r="L27" s="19"/>
      <c r="M27" s="71"/>
      <c r="N27" s="19"/>
      <c r="O27" s="71"/>
      <c r="P27" s="19"/>
      <c r="Q27" s="71"/>
      <c r="R27" s="19"/>
      <c r="S27" s="71"/>
      <c r="T27" s="19"/>
      <c r="U27" s="71"/>
      <c r="V27" s="19"/>
      <c r="W27" s="71"/>
      <c r="X27" s="71"/>
      <c r="Y27" s="71"/>
      <c r="Z27" s="71"/>
      <c r="AA27" s="43">
        <f t="shared" si="27"/>
        <v>0</v>
      </c>
      <c r="AB27" s="43">
        <f t="shared" si="28"/>
        <v>0</v>
      </c>
      <c r="AC27" s="43">
        <f t="shared" si="29"/>
        <v>0</v>
      </c>
      <c r="AD27" s="43">
        <f t="shared" si="30"/>
        <v>0</v>
      </c>
      <c r="AE27" s="43">
        <f t="shared" si="31"/>
        <v>0</v>
      </c>
      <c r="AF27" s="43">
        <f t="shared" si="32"/>
        <v>0</v>
      </c>
      <c r="AG27" s="43">
        <f t="shared" si="33"/>
        <v>0</v>
      </c>
      <c r="AH27" s="43">
        <f t="shared" si="34"/>
        <v>0</v>
      </c>
      <c r="AI27" s="43">
        <f t="shared" si="35"/>
        <v>0</v>
      </c>
      <c r="AJ27" s="43">
        <f t="shared" si="36"/>
        <v>0</v>
      </c>
      <c r="AK27" s="43">
        <f t="shared" si="37"/>
        <v>0</v>
      </c>
      <c r="AL27" s="43">
        <f t="shared" si="38"/>
        <v>0</v>
      </c>
      <c r="AM27" s="44">
        <f t="shared" si="39"/>
        <v>10</v>
      </c>
      <c r="AN27" s="27">
        <f t="shared" si="0"/>
        <v>0</v>
      </c>
      <c r="AQ27" s="26">
        <v>23</v>
      </c>
      <c r="AR27" s="101" t="str">
        <f>'2B'!G27</f>
        <v>ILDEFONSO SOTELO JESUS RAMIRO</v>
      </c>
      <c r="AS27" s="42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106">
        <f t="shared" si="40"/>
        <v>0</v>
      </c>
      <c r="BR27" s="106">
        <f t="shared" si="41"/>
        <v>0</v>
      </c>
      <c r="BS27" s="106">
        <f t="shared" si="42"/>
        <v>0</v>
      </c>
      <c r="BT27" s="106">
        <f t="shared" si="43"/>
        <v>0</v>
      </c>
      <c r="BU27" s="106">
        <f t="shared" si="44"/>
        <v>0</v>
      </c>
      <c r="BV27" s="106">
        <f t="shared" si="45"/>
        <v>0</v>
      </c>
      <c r="BW27" s="106">
        <f t="shared" si="46"/>
        <v>0</v>
      </c>
      <c r="BX27" s="106">
        <f t="shared" si="47"/>
        <v>0</v>
      </c>
      <c r="BY27" s="106">
        <f t="shared" si="48"/>
        <v>0</v>
      </c>
      <c r="BZ27" s="106">
        <f t="shared" si="49"/>
        <v>0</v>
      </c>
      <c r="CA27" s="106">
        <f t="shared" si="50"/>
        <v>0</v>
      </c>
      <c r="CB27" s="106">
        <f t="shared" si="51"/>
        <v>0</v>
      </c>
      <c r="CC27" s="107">
        <f t="shared" si="52"/>
        <v>10</v>
      </c>
      <c r="CD27" s="108">
        <f t="shared" si="53"/>
        <v>0</v>
      </c>
      <c r="CG27" s="26">
        <v>23</v>
      </c>
      <c r="CH27" s="101" t="str">
        <f>'2C'!G27</f>
        <v>MARTINEZ POZADAS ERIK LEONARDO</v>
      </c>
      <c r="CI27" s="42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106">
        <f t="shared" si="54"/>
        <v>0</v>
      </c>
      <c r="DH27" s="106">
        <f t="shared" si="55"/>
        <v>0</v>
      </c>
      <c r="DI27" s="106">
        <f t="shared" si="56"/>
        <v>0</v>
      </c>
      <c r="DJ27" s="106">
        <f t="shared" si="57"/>
        <v>0</v>
      </c>
      <c r="DK27" s="106">
        <f t="shared" si="58"/>
        <v>0</v>
      </c>
      <c r="DL27" s="106">
        <f t="shared" si="59"/>
        <v>0</v>
      </c>
      <c r="DM27" s="106">
        <f t="shared" si="60"/>
        <v>0</v>
      </c>
      <c r="DN27" s="106">
        <f t="shared" si="61"/>
        <v>0</v>
      </c>
      <c r="DO27" s="106">
        <f t="shared" si="62"/>
        <v>0</v>
      </c>
      <c r="DP27" s="106">
        <f t="shared" si="63"/>
        <v>0</v>
      </c>
      <c r="DQ27" s="106">
        <f t="shared" si="64"/>
        <v>0</v>
      </c>
      <c r="DR27" s="106">
        <f t="shared" si="65"/>
        <v>0</v>
      </c>
      <c r="DS27" s="107">
        <f t="shared" si="66"/>
        <v>10</v>
      </c>
      <c r="DT27" s="108">
        <f t="shared" si="67"/>
        <v>0</v>
      </c>
      <c r="DV27" s="26">
        <v>23</v>
      </c>
      <c r="DW27" s="182" t="str">
        <f>'4A'!G27</f>
        <v>PORTILLO HUERTA EDGAR URIEL</v>
      </c>
      <c r="DX27" s="42"/>
      <c r="DY27" s="42"/>
      <c r="DZ27" s="71"/>
      <c r="EA27" s="71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3">
        <f t="shared" si="68"/>
        <v>0</v>
      </c>
      <c r="EW27" s="43">
        <f t="shared" si="69"/>
        <v>0</v>
      </c>
      <c r="EX27" s="43">
        <f t="shared" si="70"/>
        <v>0</v>
      </c>
      <c r="EY27" s="43">
        <f t="shared" si="71"/>
        <v>0</v>
      </c>
      <c r="EZ27" s="43">
        <f t="shared" si="72"/>
        <v>0</v>
      </c>
      <c r="FA27" s="43">
        <f t="shared" si="73"/>
        <v>0</v>
      </c>
      <c r="FB27" s="43">
        <f t="shared" si="74"/>
        <v>0</v>
      </c>
      <c r="FC27" s="43">
        <f t="shared" si="75"/>
        <v>0</v>
      </c>
      <c r="FD27" s="43">
        <f t="shared" si="76"/>
        <v>0</v>
      </c>
      <c r="FE27" s="43">
        <f t="shared" si="77"/>
        <v>0</v>
      </c>
      <c r="FF27" s="43">
        <f t="shared" si="78"/>
        <v>0</v>
      </c>
      <c r="FG27" s="43">
        <f t="shared" si="79"/>
        <v>0</v>
      </c>
      <c r="FH27" s="44">
        <f t="shared" si="80"/>
        <v>10</v>
      </c>
      <c r="FI27" s="27">
        <f t="shared" si="81"/>
        <v>0</v>
      </c>
      <c r="FL27" s="26">
        <v>23</v>
      </c>
      <c r="FM27" s="182" t="str">
        <f>'4B'!G27</f>
        <v>MORENO CHAVARRIA LAURA LIZETH</v>
      </c>
      <c r="FN27" s="42"/>
      <c r="FO27" s="79"/>
      <c r="FP27" s="81"/>
      <c r="FQ27" s="43"/>
      <c r="FR27" s="42"/>
      <c r="FS27" s="42"/>
      <c r="FT27" s="42"/>
      <c r="FU27" s="42"/>
      <c r="FV27" s="42"/>
      <c r="FW27" s="42"/>
      <c r="FX27" s="42"/>
      <c r="FY27" s="79"/>
      <c r="FZ27" s="79"/>
      <c r="GA27" s="81"/>
      <c r="GB27" s="79"/>
      <c r="GC27" s="42"/>
      <c r="GD27" s="81"/>
      <c r="GE27" s="42"/>
      <c r="GF27" s="42"/>
      <c r="GG27" s="42"/>
      <c r="GH27" s="42"/>
      <c r="GI27" s="42"/>
      <c r="GJ27" s="42"/>
      <c r="GK27" s="42"/>
      <c r="GL27" s="43">
        <f t="shared" si="82"/>
        <v>0</v>
      </c>
      <c r="GM27" s="43">
        <f t="shared" si="83"/>
        <v>0</v>
      </c>
      <c r="GN27" s="43">
        <f t="shared" si="84"/>
        <v>0</v>
      </c>
      <c r="GO27" s="43">
        <f t="shared" si="85"/>
        <v>0</v>
      </c>
      <c r="GP27" s="43">
        <f t="shared" si="86"/>
        <v>0</v>
      </c>
      <c r="GQ27" s="43">
        <f t="shared" si="87"/>
        <v>0</v>
      </c>
      <c r="GR27" s="43">
        <f t="shared" si="88"/>
        <v>0</v>
      </c>
      <c r="GS27" s="43">
        <f t="shared" si="89"/>
        <v>0</v>
      </c>
      <c r="GT27" s="43">
        <f t="shared" si="90"/>
        <v>0</v>
      </c>
      <c r="GU27" s="43">
        <f t="shared" si="91"/>
        <v>0</v>
      </c>
      <c r="GV27" s="43">
        <f t="shared" si="92"/>
        <v>0</v>
      </c>
      <c r="GW27" s="43">
        <f t="shared" si="93"/>
        <v>0</v>
      </c>
      <c r="GX27" s="44">
        <f t="shared" si="94"/>
        <v>10</v>
      </c>
      <c r="GY27" s="27">
        <f t="shared" si="95"/>
        <v>0</v>
      </c>
      <c r="GZ27" s="179"/>
      <c r="HA27" s="26">
        <v>23</v>
      </c>
      <c r="HB27" s="182" t="str">
        <f>'4C'!G27</f>
        <v>RAMIREZ LUNA DAVID ALBERTO</v>
      </c>
      <c r="HC27" s="42"/>
      <c r="HD27" s="79"/>
      <c r="HE27" s="81"/>
      <c r="HF27" s="43"/>
      <c r="HG27" s="42"/>
      <c r="HH27" s="42"/>
      <c r="HI27" s="42"/>
      <c r="HJ27" s="42"/>
      <c r="HK27" s="42"/>
      <c r="HL27" s="42"/>
      <c r="HM27" s="42"/>
      <c r="HN27" s="79"/>
      <c r="HO27" s="79"/>
      <c r="HP27" s="81"/>
      <c r="HQ27" s="79"/>
      <c r="HR27" s="42"/>
      <c r="HS27" s="81"/>
      <c r="HT27" s="42"/>
      <c r="HU27" s="42"/>
      <c r="HV27" s="42"/>
      <c r="HW27" s="42"/>
      <c r="HX27" s="42"/>
      <c r="HY27" s="42"/>
      <c r="HZ27" s="42"/>
      <c r="IA27" s="43">
        <f t="shared" si="96"/>
        <v>0</v>
      </c>
      <c r="IB27" s="43">
        <f t="shared" si="97"/>
        <v>0</v>
      </c>
      <c r="IC27" s="43">
        <f t="shared" si="98"/>
        <v>0</v>
      </c>
      <c r="ID27" s="43">
        <f t="shared" si="99"/>
        <v>0</v>
      </c>
      <c r="IE27" s="43">
        <f t="shared" si="100"/>
        <v>0</v>
      </c>
      <c r="IF27" s="43">
        <f t="shared" si="101"/>
        <v>0</v>
      </c>
      <c r="IG27" s="43">
        <f t="shared" si="102"/>
        <v>0</v>
      </c>
      <c r="IH27" s="43">
        <f t="shared" si="103"/>
        <v>0</v>
      </c>
      <c r="II27" s="43">
        <f t="shared" si="104"/>
        <v>0</v>
      </c>
      <c r="IJ27" s="43">
        <f t="shared" si="105"/>
        <v>0</v>
      </c>
      <c r="IK27" s="43">
        <f t="shared" si="106"/>
        <v>0</v>
      </c>
      <c r="IL27" s="43">
        <f t="shared" si="107"/>
        <v>0</v>
      </c>
      <c r="IM27" s="44">
        <f t="shared" si="108"/>
        <v>10</v>
      </c>
      <c r="IN27" s="27">
        <f t="shared" si="109"/>
        <v>0</v>
      </c>
      <c r="IO27" s="179"/>
      <c r="IP27" s="26">
        <v>23</v>
      </c>
      <c r="IQ27" s="182" t="str">
        <f>'6A'!G27</f>
        <v>MARTINEZ GONZALEZ DULCE GUADALUPE</v>
      </c>
      <c r="IR27" s="42"/>
      <c r="IS27" s="42"/>
      <c r="IT27" s="42"/>
      <c r="IU27" s="42"/>
      <c r="IV27" s="42"/>
      <c r="IW27" s="79"/>
      <c r="IX27" s="79"/>
      <c r="IY27" s="81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131">
        <f t="shared" si="1"/>
        <v>0</v>
      </c>
      <c r="JO27" s="131">
        <f t="shared" si="2"/>
        <v>0</v>
      </c>
      <c r="JP27" s="131">
        <f t="shared" si="3"/>
        <v>0</v>
      </c>
      <c r="JQ27" s="131">
        <f t="shared" si="4"/>
        <v>0</v>
      </c>
      <c r="JR27" s="131">
        <f t="shared" si="5"/>
        <v>0</v>
      </c>
      <c r="JS27" s="131">
        <f t="shared" si="6"/>
        <v>0</v>
      </c>
      <c r="JT27" s="131">
        <f t="shared" si="7"/>
        <v>0</v>
      </c>
      <c r="JU27" s="131">
        <f t="shared" si="8"/>
        <v>0</v>
      </c>
      <c r="JV27" s="131">
        <f t="shared" si="9"/>
        <v>0</v>
      </c>
      <c r="JW27" s="131">
        <f t="shared" si="10"/>
        <v>0</v>
      </c>
      <c r="JX27" s="131">
        <f t="shared" si="11"/>
        <v>0</v>
      </c>
      <c r="JY27" s="130">
        <f t="shared" si="12"/>
        <v>10</v>
      </c>
      <c r="JZ27" s="27">
        <f t="shared" si="13"/>
        <v>0</v>
      </c>
      <c r="KB27" s="26">
        <v>23</v>
      </c>
      <c r="KC27" s="182" t="str">
        <f>'6B'!G27</f>
        <v>PEREZ PEREZ EDDIE ALEXIS</v>
      </c>
      <c r="KD27" s="127"/>
      <c r="KE27" s="127"/>
      <c r="KF27" s="127"/>
      <c r="KG27" s="127"/>
      <c r="KH27" s="127"/>
      <c r="KI27" s="128"/>
      <c r="KJ27" s="128"/>
      <c r="KK27" s="129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31">
        <f t="shared" si="14"/>
        <v>0</v>
      </c>
      <c r="LA27" s="131">
        <f t="shared" si="15"/>
        <v>0</v>
      </c>
      <c r="LB27" s="131">
        <f t="shared" si="16"/>
        <v>0</v>
      </c>
      <c r="LC27" s="131">
        <f t="shared" si="17"/>
        <v>0</v>
      </c>
      <c r="LD27" s="131">
        <f t="shared" si="18"/>
        <v>0</v>
      </c>
      <c r="LE27" s="131">
        <f t="shared" si="19"/>
        <v>0</v>
      </c>
      <c r="LF27" s="131">
        <f t="shared" si="20"/>
        <v>0</v>
      </c>
      <c r="LG27" s="131">
        <f t="shared" si="21"/>
        <v>0</v>
      </c>
      <c r="LH27" s="131">
        <f t="shared" si="22"/>
        <v>0</v>
      </c>
      <c r="LI27" s="131">
        <f t="shared" si="23"/>
        <v>0</v>
      </c>
      <c r="LJ27" s="131">
        <f t="shared" si="24"/>
        <v>0</v>
      </c>
      <c r="LK27" s="44">
        <f t="shared" si="25"/>
        <v>10</v>
      </c>
      <c r="LL27" s="27">
        <f t="shared" si="26"/>
        <v>0</v>
      </c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</row>
    <row r="28" spans="1:346" s="33" customFormat="1">
      <c r="A28" s="26">
        <v>24</v>
      </c>
      <c r="B28" s="100" t="str">
        <f>'2 A'!G28</f>
        <v>MATIAS GUZMAN ENRIQUE</v>
      </c>
      <c r="C28" s="71"/>
      <c r="D28" s="19"/>
      <c r="E28" s="71"/>
      <c r="F28" s="19"/>
      <c r="G28" s="71"/>
      <c r="H28" s="70"/>
      <c r="I28" s="71"/>
      <c r="J28" s="19"/>
      <c r="K28" s="71"/>
      <c r="L28" s="19"/>
      <c r="M28" s="71"/>
      <c r="N28" s="19"/>
      <c r="O28" s="71"/>
      <c r="P28" s="19"/>
      <c r="Q28" s="71"/>
      <c r="R28" s="19"/>
      <c r="S28" s="71"/>
      <c r="T28" s="19"/>
      <c r="U28" s="71"/>
      <c r="V28" s="19"/>
      <c r="W28" s="71"/>
      <c r="X28" s="71"/>
      <c r="Y28" s="71"/>
      <c r="Z28" s="71"/>
      <c r="AA28" s="43">
        <f t="shared" si="27"/>
        <v>0</v>
      </c>
      <c r="AB28" s="43">
        <f t="shared" si="28"/>
        <v>0</v>
      </c>
      <c r="AC28" s="43">
        <f t="shared" si="29"/>
        <v>0</v>
      </c>
      <c r="AD28" s="43">
        <f t="shared" si="30"/>
        <v>0</v>
      </c>
      <c r="AE28" s="43">
        <f t="shared" si="31"/>
        <v>0</v>
      </c>
      <c r="AF28" s="43">
        <f t="shared" si="32"/>
        <v>0</v>
      </c>
      <c r="AG28" s="43">
        <f t="shared" si="33"/>
        <v>0</v>
      </c>
      <c r="AH28" s="43">
        <f t="shared" si="34"/>
        <v>0</v>
      </c>
      <c r="AI28" s="43">
        <f t="shared" si="35"/>
        <v>0</v>
      </c>
      <c r="AJ28" s="43">
        <f t="shared" si="36"/>
        <v>0</v>
      </c>
      <c r="AK28" s="43">
        <f t="shared" si="37"/>
        <v>0</v>
      </c>
      <c r="AL28" s="43">
        <f t="shared" si="38"/>
        <v>0</v>
      </c>
      <c r="AM28" s="44">
        <f t="shared" si="39"/>
        <v>10</v>
      </c>
      <c r="AN28" s="27">
        <f t="shared" si="0"/>
        <v>0</v>
      </c>
      <c r="AQ28" s="26">
        <v>24</v>
      </c>
      <c r="AR28" s="101" t="str">
        <f>'2B'!G28</f>
        <v>JIMENEZ ULLOA VICTOR ARMANDO</v>
      </c>
      <c r="AS28" s="42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106">
        <f t="shared" si="40"/>
        <v>0</v>
      </c>
      <c r="BR28" s="106">
        <f t="shared" si="41"/>
        <v>0</v>
      </c>
      <c r="BS28" s="106">
        <f t="shared" si="42"/>
        <v>0</v>
      </c>
      <c r="BT28" s="106">
        <f t="shared" si="43"/>
        <v>0</v>
      </c>
      <c r="BU28" s="106">
        <f t="shared" si="44"/>
        <v>0</v>
      </c>
      <c r="BV28" s="106">
        <f t="shared" si="45"/>
        <v>0</v>
      </c>
      <c r="BW28" s="106">
        <f t="shared" si="46"/>
        <v>0</v>
      </c>
      <c r="BX28" s="106">
        <f t="shared" si="47"/>
        <v>0</v>
      </c>
      <c r="BY28" s="106">
        <f t="shared" si="48"/>
        <v>0</v>
      </c>
      <c r="BZ28" s="106">
        <f t="shared" si="49"/>
        <v>0</v>
      </c>
      <c r="CA28" s="106">
        <f t="shared" si="50"/>
        <v>0</v>
      </c>
      <c r="CB28" s="106">
        <f t="shared" si="51"/>
        <v>0</v>
      </c>
      <c r="CC28" s="107">
        <f t="shared" si="52"/>
        <v>10</v>
      </c>
      <c r="CD28" s="108">
        <f t="shared" si="53"/>
        <v>0</v>
      </c>
      <c r="CG28" s="26">
        <v>24</v>
      </c>
      <c r="CH28" s="101" t="str">
        <f>'2C'!G28</f>
        <v>MARTINEZ TORRES LISSET</v>
      </c>
      <c r="CI28" s="42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106">
        <f t="shared" si="54"/>
        <v>0</v>
      </c>
      <c r="DH28" s="106">
        <f t="shared" si="55"/>
        <v>0</v>
      </c>
      <c r="DI28" s="106">
        <f t="shared" si="56"/>
        <v>0</v>
      </c>
      <c r="DJ28" s="106">
        <f t="shared" si="57"/>
        <v>0</v>
      </c>
      <c r="DK28" s="106">
        <f t="shared" si="58"/>
        <v>0</v>
      </c>
      <c r="DL28" s="106">
        <f t="shared" si="59"/>
        <v>0</v>
      </c>
      <c r="DM28" s="106">
        <f t="shared" si="60"/>
        <v>0</v>
      </c>
      <c r="DN28" s="106">
        <f t="shared" si="61"/>
        <v>0</v>
      </c>
      <c r="DO28" s="106">
        <f t="shared" si="62"/>
        <v>0</v>
      </c>
      <c r="DP28" s="106">
        <f t="shared" si="63"/>
        <v>0</v>
      </c>
      <c r="DQ28" s="106">
        <f t="shared" si="64"/>
        <v>0</v>
      </c>
      <c r="DR28" s="106">
        <f t="shared" si="65"/>
        <v>0</v>
      </c>
      <c r="DS28" s="107">
        <f t="shared" si="66"/>
        <v>10</v>
      </c>
      <c r="DT28" s="108">
        <f t="shared" si="67"/>
        <v>0</v>
      </c>
      <c r="DV28" s="26">
        <v>24</v>
      </c>
      <c r="DW28" s="182" t="str">
        <f>'4A'!G28</f>
        <v>RAMIREZ OLGUIN EDUARDO</v>
      </c>
      <c r="DX28" s="42"/>
      <c r="DY28" s="42"/>
      <c r="DZ28" s="71"/>
      <c r="EA28" s="71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3">
        <f t="shared" si="68"/>
        <v>0</v>
      </c>
      <c r="EW28" s="43">
        <f t="shared" si="69"/>
        <v>0</v>
      </c>
      <c r="EX28" s="43">
        <f t="shared" si="70"/>
        <v>0</v>
      </c>
      <c r="EY28" s="43">
        <f t="shared" si="71"/>
        <v>0</v>
      </c>
      <c r="EZ28" s="43">
        <f t="shared" si="72"/>
        <v>0</v>
      </c>
      <c r="FA28" s="43">
        <f t="shared" si="73"/>
        <v>0</v>
      </c>
      <c r="FB28" s="43">
        <f t="shared" si="74"/>
        <v>0</v>
      </c>
      <c r="FC28" s="43">
        <f t="shared" si="75"/>
        <v>0</v>
      </c>
      <c r="FD28" s="43">
        <f t="shared" si="76"/>
        <v>0</v>
      </c>
      <c r="FE28" s="43">
        <f t="shared" si="77"/>
        <v>0</v>
      </c>
      <c r="FF28" s="43">
        <f t="shared" si="78"/>
        <v>0</v>
      </c>
      <c r="FG28" s="43">
        <f t="shared" si="79"/>
        <v>0</v>
      </c>
      <c r="FH28" s="44">
        <f t="shared" si="80"/>
        <v>10</v>
      </c>
      <c r="FI28" s="27">
        <f t="shared" si="81"/>
        <v>0</v>
      </c>
      <c r="FL28" s="26">
        <v>24</v>
      </c>
      <c r="FM28" s="182" t="str">
        <f>'4B'!G28</f>
        <v>ORTA  MARTINEZ LEONARDO DANIEL</v>
      </c>
      <c r="FN28" s="42"/>
      <c r="FO28" s="79"/>
      <c r="FP28" s="81"/>
      <c r="FQ28" s="43"/>
      <c r="FR28" s="42"/>
      <c r="FS28" s="42"/>
      <c r="FT28" s="42"/>
      <c r="FU28" s="42"/>
      <c r="FV28" s="42"/>
      <c r="FW28" s="42"/>
      <c r="FX28" s="42"/>
      <c r="FY28" s="79"/>
      <c r="FZ28" s="79"/>
      <c r="GA28" s="81"/>
      <c r="GB28" s="79"/>
      <c r="GC28" s="42"/>
      <c r="GD28" s="81"/>
      <c r="GE28" s="42"/>
      <c r="GF28" s="42"/>
      <c r="GG28" s="42"/>
      <c r="GH28" s="42"/>
      <c r="GI28" s="42"/>
      <c r="GJ28" s="42"/>
      <c r="GK28" s="42"/>
      <c r="GL28" s="43">
        <f t="shared" si="82"/>
        <v>0</v>
      </c>
      <c r="GM28" s="43">
        <f t="shared" si="83"/>
        <v>0</v>
      </c>
      <c r="GN28" s="43">
        <f t="shared" si="84"/>
        <v>0</v>
      </c>
      <c r="GO28" s="43">
        <f t="shared" si="85"/>
        <v>0</v>
      </c>
      <c r="GP28" s="43">
        <f t="shared" si="86"/>
        <v>0</v>
      </c>
      <c r="GQ28" s="43">
        <f t="shared" si="87"/>
        <v>0</v>
      </c>
      <c r="GR28" s="43">
        <f t="shared" si="88"/>
        <v>0</v>
      </c>
      <c r="GS28" s="43">
        <f t="shared" si="89"/>
        <v>0</v>
      </c>
      <c r="GT28" s="43">
        <f t="shared" si="90"/>
        <v>0</v>
      </c>
      <c r="GU28" s="43">
        <f t="shared" si="91"/>
        <v>0</v>
      </c>
      <c r="GV28" s="43">
        <f t="shared" si="92"/>
        <v>0</v>
      </c>
      <c r="GW28" s="43">
        <f t="shared" si="93"/>
        <v>0</v>
      </c>
      <c r="GX28" s="44">
        <f t="shared" si="94"/>
        <v>10</v>
      </c>
      <c r="GY28" s="27">
        <f t="shared" si="95"/>
        <v>0</v>
      </c>
      <c r="GZ28" s="179"/>
      <c r="HA28" s="26">
        <v>24</v>
      </c>
      <c r="HB28" s="182" t="str">
        <f>'4C'!G28</f>
        <v>RUIZ AMAYA JUAN CARLOS</v>
      </c>
      <c r="HC28" s="42"/>
      <c r="HD28" s="79"/>
      <c r="HE28" s="81"/>
      <c r="HF28" s="43"/>
      <c r="HG28" s="42"/>
      <c r="HH28" s="42"/>
      <c r="HI28" s="42"/>
      <c r="HJ28" s="42"/>
      <c r="HK28" s="42"/>
      <c r="HL28" s="42"/>
      <c r="HM28" s="42"/>
      <c r="HN28" s="79"/>
      <c r="HO28" s="79"/>
      <c r="HP28" s="81"/>
      <c r="HQ28" s="79"/>
      <c r="HR28" s="42"/>
      <c r="HS28" s="81"/>
      <c r="HT28" s="42"/>
      <c r="HU28" s="42"/>
      <c r="HV28" s="42"/>
      <c r="HW28" s="42"/>
      <c r="HX28" s="42"/>
      <c r="HY28" s="42"/>
      <c r="HZ28" s="42"/>
      <c r="IA28" s="43">
        <f t="shared" si="96"/>
        <v>0</v>
      </c>
      <c r="IB28" s="43">
        <f t="shared" si="97"/>
        <v>0</v>
      </c>
      <c r="IC28" s="43">
        <f t="shared" si="98"/>
        <v>0</v>
      </c>
      <c r="ID28" s="43">
        <f t="shared" si="99"/>
        <v>0</v>
      </c>
      <c r="IE28" s="43">
        <f t="shared" si="100"/>
        <v>0</v>
      </c>
      <c r="IF28" s="43">
        <f t="shared" si="101"/>
        <v>0</v>
      </c>
      <c r="IG28" s="43">
        <f t="shared" si="102"/>
        <v>0</v>
      </c>
      <c r="IH28" s="43">
        <f t="shared" si="103"/>
        <v>0</v>
      </c>
      <c r="II28" s="43">
        <f t="shared" si="104"/>
        <v>0</v>
      </c>
      <c r="IJ28" s="43">
        <f t="shared" si="105"/>
        <v>0</v>
      </c>
      <c r="IK28" s="43">
        <f t="shared" si="106"/>
        <v>0</v>
      </c>
      <c r="IL28" s="43">
        <f t="shared" si="107"/>
        <v>0</v>
      </c>
      <c r="IM28" s="44">
        <f t="shared" si="108"/>
        <v>10</v>
      </c>
      <c r="IN28" s="27">
        <f t="shared" si="109"/>
        <v>0</v>
      </c>
      <c r="IO28" s="179"/>
      <c r="IP28" s="26">
        <v>24</v>
      </c>
      <c r="IQ28" s="182" t="str">
        <f>'6A'!G28</f>
        <v>MEDRANO  PERALTA LUIS ANGEL</v>
      </c>
      <c r="IR28" s="42"/>
      <c r="IS28" s="42"/>
      <c r="IT28" s="42"/>
      <c r="IU28" s="42"/>
      <c r="IV28" s="42"/>
      <c r="IW28" s="79"/>
      <c r="IX28" s="79"/>
      <c r="IY28" s="81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131">
        <f t="shared" si="1"/>
        <v>0</v>
      </c>
      <c r="JO28" s="131">
        <f t="shared" si="2"/>
        <v>0</v>
      </c>
      <c r="JP28" s="131">
        <f t="shared" si="3"/>
        <v>0</v>
      </c>
      <c r="JQ28" s="131">
        <f t="shared" si="4"/>
        <v>0</v>
      </c>
      <c r="JR28" s="131">
        <f t="shared" si="5"/>
        <v>0</v>
      </c>
      <c r="JS28" s="131">
        <f t="shared" si="6"/>
        <v>0</v>
      </c>
      <c r="JT28" s="131">
        <f t="shared" si="7"/>
        <v>0</v>
      </c>
      <c r="JU28" s="131">
        <f t="shared" si="8"/>
        <v>0</v>
      </c>
      <c r="JV28" s="131">
        <f t="shared" si="9"/>
        <v>0</v>
      </c>
      <c r="JW28" s="131">
        <f t="shared" si="10"/>
        <v>0</v>
      </c>
      <c r="JX28" s="131">
        <f t="shared" si="11"/>
        <v>0</v>
      </c>
      <c r="JY28" s="130">
        <f t="shared" si="12"/>
        <v>10</v>
      </c>
      <c r="JZ28" s="27">
        <f t="shared" si="13"/>
        <v>0</v>
      </c>
      <c r="KB28" s="26">
        <v>24</v>
      </c>
      <c r="KC28" s="182" t="str">
        <f>'6B'!G28</f>
        <v>QUIROZ GARCIA ELVIA PAOLA</v>
      </c>
      <c r="KD28" s="127"/>
      <c r="KE28" s="127"/>
      <c r="KF28" s="127"/>
      <c r="KG28" s="127"/>
      <c r="KH28" s="127"/>
      <c r="KI28" s="128"/>
      <c r="KJ28" s="128"/>
      <c r="KK28" s="129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31">
        <f t="shared" si="14"/>
        <v>0</v>
      </c>
      <c r="LA28" s="131">
        <f t="shared" si="15"/>
        <v>0</v>
      </c>
      <c r="LB28" s="131">
        <f t="shared" si="16"/>
        <v>0</v>
      </c>
      <c r="LC28" s="131">
        <f t="shared" si="17"/>
        <v>0</v>
      </c>
      <c r="LD28" s="131">
        <f t="shared" si="18"/>
        <v>0</v>
      </c>
      <c r="LE28" s="131">
        <f t="shared" si="19"/>
        <v>0</v>
      </c>
      <c r="LF28" s="131">
        <f t="shared" si="20"/>
        <v>0</v>
      </c>
      <c r="LG28" s="131">
        <f t="shared" si="21"/>
        <v>0</v>
      </c>
      <c r="LH28" s="131">
        <f t="shared" si="22"/>
        <v>0</v>
      </c>
      <c r="LI28" s="131">
        <f t="shared" si="23"/>
        <v>0</v>
      </c>
      <c r="LJ28" s="131">
        <f t="shared" si="24"/>
        <v>0</v>
      </c>
      <c r="LK28" s="44">
        <f t="shared" si="25"/>
        <v>10</v>
      </c>
      <c r="LL28" s="27">
        <f t="shared" si="26"/>
        <v>0</v>
      </c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</row>
    <row r="29" spans="1:346" s="33" customFormat="1">
      <c r="A29" s="26">
        <v>25</v>
      </c>
      <c r="B29" s="100" t="str">
        <f>'2 A'!G29</f>
        <v>MEDRANO  CRUZ MARTIN EDUARDO</v>
      </c>
      <c r="C29" s="71"/>
      <c r="D29" s="19"/>
      <c r="E29" s="71"/>
      <c r="F29" s="19"/>
      <c r="G29" s="71"/>
      <c r="H29" s="70"/>
      <c r="I29" s="71"/>
      <c r="J29" s="19"/>
      <c r="K29" s="71"/>
      <c r="L29" s="19"/>
      <c r="M29" s="71"/>
      <c r="N29" s="19"/>
      <c r="O29" s="71"/>
      <c r="P29" s="19"/>
      <c r="Q29" s="71"/>
      <c r="R29" s="19"/>
      <c r="S29" s="71"/>
      <c r="T29" s="19"/>
      <c r="U29" s="71"/>
      <c r="V29" s="19"/>
      <c r="W29" s="71"/>
      <c r="X29" s="71"/>
      <c r="Y29" s="71"/>
      <c r="Z29" s="71"/>
      <c r="AA29" s="43">
        <f t="shared" si="27"/>
        <v>0</v>
      </c>
      <c r="AB29" s="43">
        <f t="shared" si="28"/>
        <v>0</v>
      </c>
      <c r="AC29" s="43">
        <f t="shared" si="29"/>
        <v>0</v>
      </c>
      <c r="AD29" s="43">
        <f t="shared" si="30"/>
        <v>0</v>
      </c>
      <c r="AE29" s="43">
        <f t="shared" si="31"/>
        <v>0</v>
      </c>
      <c r="AF29" s="43">
        <f t="shared" si="32"/>
        <v>0</v>
      </c>
      <c r="AG29" s="43">
        <f t="shared" si="33"/>
        <v>0</v>
      </c>
      <c r="AH29" s="43">
        <f t="shared" si="34"/>
        <v>0</v>
      </c>
      <c r="AI29" s="43">
        <f t="shared" si="35"/>
        <v>0</v>
      </c>
      <c r="AJ29" s="43">
        <f t="shared" si="36"/>
        <v>0</v>
      </c>
      <c r="AK29" s="43">
        <f t="shared" si="37"/>
        <v>0</v>
      </c>
      <c r="AL29" s="43">
        <f t="shared" si="38"/>
        <v>0</v>
      </c>
      <c r="AM29" s="44">
        <f t="shared" si="39"/>
        <v>10</v>
      </c>
      <c r="AN29" s="27">
        <f t="shared" si="0"/>
        <v>0</v>
      </c>
      <c r="AQ29" s="26">
        <v>25</v>
      </c>
      <c r="AR29" s="101" t="str">
        <f>'2B'!G29</f>
        <v>JUAREZ  ANAYA SERGIO</v>
      </c>
      <c r="AS29" s="42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106">
        <f t="shared" si="40"/>
        <v>0</v>
      </c>
      <c r="BR29" s="106">
        <f t="shared" si="41"/>
        <v>0</v>
      </c>
      <c r="BS29" s="106">
        <f t="shared" si="42"/>
        <v>0</v>
      </c>
      <c r="BT29" s="106">
        <f t="shared" si="43"/>
        <v>0</v>
      </c>
      <c r="BU29" s="106">
        <f t="shared" si="44"/>
        <v>0</v>
      </c>
      <c r="BV29" s="106">
        <f t="shared" si="45"/>
        <v>0</v>
      </c>
      <c r="BW29" s="106">
        <f t="shared" si="46"/>
        <v>0</v>
      </c>
      <c r="BX29" s="106">
        <f t="shared" si="47"/>
        <v>0</v>
      </c>
      <c r="BY29" s="106">
        <f t="shared" si="48"/>
        <v>0</v>
      </c>
      <c r="BZ29" s="106">
        <f t="shared" si="49"/>
        <v>0</v>
      </c>
      <c r="CA29" s="106">
        <f t="shared" si="50"/>
        <v>0</v>
      </c>
      <c r="CB29" s="106">
        <f t="shared" si="51"/>
        <v>0</v>
      </c>
      <c r="CC29" s="107">
        <f t="shared" si="52"/>
        <v>10</v>
      </c>
      <c r="CD29" s="108">
        <f t="shared" si="53"/>
        <v>0</v>
      </c>
      <c r="CG29" s="26">
        <v>25</v>
      </c>
      <c r="CH29" s="101" t="str">
        <f>'2C'!G29</f>
        <v>OCAMPO GUTIERREZ JESUS ANTONIO</v>
      </c>
      <c r="CI29" s="42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106">
        <f t="shared" si="54"/>
        <v>0</v>
      </c>
      <c r="DH29" s="106">
        <f t="shared" si="55"/>
        <v>0</v>
      </c>
      <c r="DI29" s="106">
        <f t="shared" si="56"/>
        <v>0</v>
      </c>
      <c r="DJ29" s="106">
        <f t="shared" si="57"/>
        <v>0</v>
      </c>
      <c r="DK29" s="106">
        <f t="shared" si="58"/>
        <v>0</v>
      </c>
      <c r="DL29" s="106">
        <f t="shared" si="59"/>
        <v>0</v>
      </c>
      <c r="DM29" s="106">
        <f t="shared" si="60"/>
        <v>0</v>
      </c>
      <c r="DN29" s="106">
        <f t="shared" si="61"/>
        <v>0</v>
      </c>
      <c r="DO29" s="106">
        <f t="shared" si="62"/>
        <v>0</v>
      </c>
      <c r="DP29" s="106">
        <f t="shared" si="63"/>
        <v>0</v>
      </c>
      <c r="DQ29" s="106">
        <f t="shared" si="64"/>
        <v>0</v>
      </c>
      <c r="DR29" s="106">
        <f t="shared" si="65"/>
        <v>0</v>
      </c>
      <c r="DS29" s="107">
        <f t="shared" si="66"/>
        <v>10</v>
      </c>
      <c r="DT29" s="108">
        <f t="shared" si="67"/>
        <v>0</v>
      </c>
      <c r="DV29" s="26">
        <v>25</v>
      </c>
      <c r="DW29" s="182" t="str">
        <f>'4A'!G29</f>
        <v>RENDON  AGUILAR MARIA DE LOURDEZ</v>
      </c>
      <c r="DX29" s="42"/>
      <c r="DY29" s="42"/>
      <c r="DZ29" s="71"/>
      <c r="EA29" s="71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3">
        <f t="shared" si="68"/>
        <v>0</v>
      </c>
      <c r="EW29" s="43">
        <f t="shared" si="69"/>
        <v>0</v>
      </c>
      <c r="EX29" s="43">
        <f t="shared" si="70"/>
        <v>0</v>
      </c>
      <c r="EY29" s="43">
        <f t="shared" si="71"/>
        <v>0</v>
      </c>
      <c r="EZ29" s="43">
        <f t="shared" si="72"/>
        <v>0</v>
      </c>
      <c r="FA29" s="43">
        <f t="shared" si="73"/>
        <v>0</v>
      </c>
      <c r="FB29" s="43">
        <f t="shared" si="74"/>
        <v>0</v>
      </c>
      <c r="FC29" s="43">
        <f t="shared" si="75"/>
        <v>0</v>
      </c>
      <c r="FD29" s="43">
        <f t="shared" si="76"/>
        <v>0</v>
      </c>
      <c r="FE29" s="43">
        <f t="shared" si="77"/>
        <v>0</v>
      </c>
      <c r="FF29" s="43">
        <f t="shared" si="78"/>
        <v>0</v>
      </c>
      <c r="FG29" s="43">
        <f t="shared" si="79"/>
        <v>0</v>
      </c>
      <c r="FH29" s="44">
        <f t="shared" si="80"/>
        <v>10</v>
      </c>
      <c r="FI29" s="27">
        <f t="shared" si="81"/>
        <v>0</v>
      </c>
      <c r="FL29" s="26">
        <v>25</v>
      </c>
      <c r="FM29" s="182" t="str">
        <f>'4B'!G29</f>
        <v>PIMENTEL ARAGON CESAR OSVALDO</v>
      </c>
      <c r="FN29" s="42"/>
      <c r="FO29" s="79"/>
      <c r="FP29" s="81"/>
      <c r="FQ29" s="43"/>
      <c r="FR29" s="42"/>
      <c r="FS29" s="42"/>
      <c r="FT29" s="42"/>
      <c r="FU29" s="42"/>
      <c r="FV29" s="42"/>
      <c r="FW29" s="42"/>
      <c r="FX29" s="42"/>
      <c r="FY29" s="79"/>
      <c r="FZ29" s="79"/>
      <c r="GA29" s="81"/>
      <c r="GB29" s="79"/>
      <c r="GC29" s="42"/>
      <c r="GD29" s="81"/>
      <c r="GE29" s="42"/>
      <c r="GF29" s="42"/>
      <c r="GG29" s="42"/>
      <c r="GH29" s="42"/>
      <c r="GI29" s="42"/>
      <c r="GJ29" s="42"/>
      <c r="GK29" s="42"/>
      <c r="GL29" s="43">
        <f t="shared" si="82"/>
        <v>0</v>
      </c>
      <c r="GM29" s="43">
        <f t="shared" si="83"/>
        <v>0</v>
      </c>
      <c r="GN29" s="43">
        <f t="shared" si="84"/>
        <v>0</v>
      </c>
      <c r="GO29" s="43">
        <f t="shared" si="85"/>
        <v>0</v>
      </c>
      <c r="GP29" s="43">
        <f t="shared" si="86"/>
        <v>0</v>
      </c>
      <c r="GQ29" s="43">
        <f t="shared" si="87"/>
        <v>0</v>
      </c>
      <c r="GR29" s="43">
        <f t="shared" si="88"/>
        <v>0</v>
      </c>
      <c r="GS29" s="43">
        <f t="shared" si="89"/>
        <v>0</v>
      </c>
      <c r="GT29" s="43">
        <f t="shared" si="90"/>
        <v>0</v>
      </c>
      <c r="GU29" s="43">
        <f t="shared" si="91"/>
        <v>0</v>
      </c>
      <c r="GV29" s="43">
        <f t="shared" si="92"/>
        <v>0</v>
      </c>
      <c r="GW29" s="43">
        <f t="shared" si="93"/>
        <v>0</v>
      </c>
      <c r="GX29" s="44">
        <f t="shared" si="94"/>
        <v>10</v>
      </c>
      <c r="GY29" s="27">
        <f t="shared" si="95"/>
        <v>0</v>
      </c>
      <c r="GZ29" s="179"/>
      <c r="HA29" s="26">
        <v>25</v>
      </c>
      <c r="HB29" s="182" t="str">
        <f>'4C'!G29</f>
        <v>SANCHEZ CRUZALEY TANIA GABRIELA</v>
      </c>
      <c r="HC29" s="42"/>
      <c r="HD29" s="79"/>
      <c r="HE29" s="81"/>
      <c r="HF29" s="43"/>
      <c r="HG29" s="42"/>
      <c r="HH29" s="42"/>
      <c r="HI29" s="42"/>
      <c r="HJ29" s="42"/>
      <c r="HK29" s="42"/>
      <c r="HL29" s="42"/>
      <c r="HM29" s="42"/>
      <c r="HN29" s="79"/>
      <c r="HO29" s="79"/>
      <c r="HP29" s="81"/>
      <c r="HQ29" s="79"/>
      <c r="HR29" s="42"/>
      <c r="HS29" s="81"/>
      <c r="HT29" s="42"/>
      <c r="HU29" s="42"/>
      <c r="HV29" s="42"/>
      <c r="HW29" s="42"/>
      <c r="HX29" s="42"/>
      <c r="HY29" s="42"/>
      <c r="HZ29" s="42"/>
      <c r="IA29" s="43">
        <f t="shared" si="96"/>
        <v>0</v>
      </c>
      <c r="IB29" s="43">
        <f t="shared" si="97"/>
        <v>0</v>
      </c>
      <c r="IC29" s="43">
        <f t="shared" si="98"/>
        <v>0</v>
      </c>
      <c r="ID29" s="43">
        <f t="shared" si="99"/>
        <v>0</v>
      </c>
      <c r="IE29" s="43">
        <f t="shared" si="100"/>
        <v>0</v>
      </c>
      <c r="IF29" s="43">
        <f t="shared" si="101"/>
        <v>0</v>
      </c>
      <c r="IG29" s="43">
        <f t="shared" si="102"/>
        <v>0</v>
      </c>
      <c r="IH29" s="43">
        <f t="shared" si="103"/>
        <v>0</v>
      </c>
      <c r="II29" s="43">
        <f t="shared" si="104"/>
        <v>0</v>
      </c>
      <c r="IJ29" s="43">
        <f t="shared" si="105"/>
        <v>0</v>
      </c>
      <c r="IK29" s="43">
        <f t="shared" si="106"/>
        <v>0</v>
      </c>
      <c r="IL29" s="43">
        <f t="shared" si="107"/>
        <v>0</v>
      </c>
      <c r="IM29" s="44">
        <f t="shared" si="108"/>
        <v>10</v>
      </c>
      <c r="IN29" s="27">
        <f t="shared" si="109"/>
        <v>0</v>
      </c>
      <c r="IO29" s="179"/>
      <c r="IP29" s="26">
        <v>25</v>
      </c>
      <c r="IQ29" s="182" t="str">
        <f>'6A'!G29</f>
        <v>MORALES LUNA GERARDO ARCADIO</v>
      </c>
      <c r="IR29" s="42"/>
      <c r="IS29" s="42"/>
      <c r="IT29" s="42"/>
      <c r="IU29" s="42"/>
      <c r="IV29" s="42"/>
      <c r="IW29" s="79"/>
      <c r="IX29" s="79"/>
      <c r="IY29" s="81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131">
        <f t="shared" si="1"/>
        <v>0</v>
      </c>
      <c r="JO29" s="131">
        <f t="shared" si="2"/>
        <v>0</v>
      </c>
      <c r="JP29" s="131">
        <f t="shared" si="3"/>
        <v>0</v>
      </c>
      <c r="JQ29" s="131">
        <f t="shared" si="4"/>
        <v>0</v>
      </c>
      <c r="JR29" s="131">
        <f t="shared" si="5"/>
        <v>0</v>
      </c>
      <c r="JS29" s="131">
        <f t="shared" si="6"/>
        <v>0</v>
      </c>
      <c r="JT29" s="131">
        <f t="shared" si="7"/>
        <v>0</v>
      </c>
      <c r="JU29" s="131">
        <f t="shared" si="8"/>
        <v>0</v>
      </c>
      <c r="JV29" s="131">
        <f t="shared" si="9"/>
        <v>0</v>
      </c>
      <c r="JW29" s="131">
        <f t="shared" si="10"/>
        <v>0</v>
      </c>
      <c r="JX29" s="131">
        <f t="shared" si="11"/>
        <v>0</v>
      </c>
      <c r="JY29" s="130">
        <f t="shared" si="12"/>
        <v>10</v>
      </c>
      <c r="JZ29" s="27">
        <f t="shared" si="13"/>
        <v>0</v>
      </c>
      <c r="KB29" s="26">
        <v>25</v>
      </c>
      <c r="KC29" s="182" t="str">
        <f>'6B'!G29</f>
        <v>RAMIREZ CRUZ OSCAR MELESIO</v>
      </c>
      <c r="KD29" s="127"/>
      <c r="KE29" s="127"/>
      <c r="KF29" s="127"/>
      <c r="KG29" s="127"/>
      <c r="KH29" s="127"/>
      <c r="KI29" s="128"/>
      <c r="KJ29" s="128"/>
      <c r="KK29" s="129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31">
        <f t="shared" si="14"/>
        <v>0</v>
      </c>
      <c r="LA29" s="131">
        <f t="shared" si="15"/>
        <v>0</v>
      </c>
      <c r="LB29" s="131">
        <f t="shared" si="16"/>
        <v>0</v>
      </c>
      <c r="LC29" s="131">
        <f t="shared" si="17"/>
        <v>0</v>
      </c>
      <c r="LD29" s="131">
        <f t="shared" si="18"/>
        <v>0</v>
      </c>
      <c r="LE29" s="131">
        <f t="shared" si="19"/>
        <v>0</v>
      </c>
      <c r="LF29" s="131">
        <f t="shared" si="20"/>
        <v>0</v>
      </c>
      <c r="LG29" s="131">
        <f t="shared" si="21"/>
        <v>0</v>
      </c>
      <c r="LH29" s="131">
        <f t="shared" si="22"/>
        <v>0</v>
      </c>
      <c r="LI29" s="131">
        <f t="shared" si="23"/>
        <v>0</v>
      </c>
      <c r="LJ29" s="131">
        <f t="shared" si="24"/>
        <v>0</v>
      </c>
      <c r="LK29" s="44">
        <f t="shared" si="25"/>
        <v>10</v>
      </c>
      <c r="LL29" s="27">
        <f t="shared" si="26"/>
        <v>0</v>
      </c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</row>
    <row r="30" spans="1:346" s="33" customFormat="1">
      <c r="A30" s="26">
        <v>26</v>
      </c>
      <c r="B30" s="100" t="str">
        <f>'2 A'!G30</f>
        <v>MORALES MELCHOR MARIA FERNANDA</v>
      </c>
      <c r="C30" s="71"/>
      <c r="D30" s="19"/>
      <c r="E30" s="71"/>
      <c r="F30" s="19"/>
      <c r="G30" s="71"/>
      <c r="H30" s="70"/>
      <c r="I30" s="71"/>
      <c r="J30" s="19"/>
      <c r="K30" s="71"/>
      <c r="L30" s="19"/>
      <c r="M30" s="71"/>
      <c r="N30" s="19"/>
      <c r="O30" s="71"/>
      <c r="P30" s="19"/>
      <c r="Q30" s="71"/>
      <c r="R30" s="19"/>
      <c r="S30" s="71"/>
      <c r="T30" s="19"/>
      <c r="U30" s="71"/>
      <c r="V30" s="19"/>
      <c r="W30" s="71"/>
      <c r="X30" s="71"/>
      <c r="Y30" s="71"/>
      <c r="Z30" s="71"/>
      <c r="AA30" s="43">
        <f t="shared" si="27"/>
        <v>0</v>
      </c>
      <c r="AB30" s="43">
        <f t="shared" si="28"/>
        <v>0</v>
      </c>
      <c r="AC30" s="43">
        <f t="shared" si="29"/>
        <v>0</v>
      </c>
      <c r="AD30" s="43">
        <f t="shared" si="30"/>
        <v>0</v>
      </c>
      <c r="AE30" s="43">
        <f t="shared" si="31"/>
        <v>0</v>
      </c>
      <c r="AF30" s="43">
        <f t="shared" si="32"/>
        <v>0</v>
      </c>
      <c r="AG30" s="43">
        <f t="shared" si="33"/>
        <v>0</v>
      </c>
      <c r="AH30" s="43">
        <f t="shared" si="34"/>
        <v>0</v>
      </c>
      <c r="AI30" s="43">
        <f t="shared" si="35"/>
        <v>0</v>
      </c>
      <c r="AJ30" s="43">
        <f t="shared" si="36"/>
        <v>0</v>
      </c>
      <c r="AK30" s="43">
        <f t="shared" si="37"/>
        <v>0</v>
      </c>
      <c r="AL30" s="43">
        <f t="shared" si="38"/>
        <v>0</v>
      </c>
      <c r="AM30" s="44">
        <f t="shared" si="39"/>
        <v>10</v>
      </c>
      <c r="AN30" s="27">
        <f t="shared" si="0"/>
        <v>0</v>
      </c>
      <c r="AQ30" s="26">
        <v>26</v>
      </c>
      <c r="AR30" s="101" t="str">
        <f>'2B'!G30</f>
        <v>MARCOS MORALES DUILIO ALEXANDER</v>
      </c>
      <c r="AS30" s="42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106">
        <f t="shared" si="40"/>
        <v>0</v>
      </c>
      <c r="BR30" s="106">
        <f t="shared" si="41"/>
        <v>0</v>
      </c>
      <c r="BS30" s="106">
        <f t="shared" si="42"/>
        <v>0</v>
      </c>
      <c r="BT30" s="106">
        <f t="shared" si="43"/>
        <v>0</v>
      </c>
      <c r="BU30" s="106">
        <f t="shared" si="44"/>
        <v>0</v>
      </c>
      <c r="BV30" s="106">
        <f t="shared" si="45"/>
        <v>0</v>
      </c>
      <c r="BW30" s="106">
        <f t="shared" si="46"/>
        <v>0</v>
      </c>
      <c r="BX30" s="106">
        <f t="shared" si="47"/>
        <v>0</v>
      </c>
      <c r="BY30" s="106">
        <f t="shared" si="48"/>
        <v>0</v>
      </c>
      <c r="BZ30" s="106">
        <f t="shared" si="49"/>
        <v>0</v>
      </c>
      <c r="CA30" s="106">
        <f t="shared" si="50"/>
        <v>0</v>
      </c>
      <c r="CB30" s="106">
        <f t="shared" si="51"/>
        <v>0</v>
      </c>
      <c r="CC30" s="107">
        <f t="shared" si="52"/>
        <v>10</v>
      </c>
      <c r="CD30" s="108">
        <f t="shared" si="53"/>
        <v>0</v>
      </c>
      <c r="CG30" s="26">
        <v>26</v>
      </c>
      <c r="CH30" s="101" t="str">
        <f>'2C'!G30</f>
        <v>ORTIZ ANDALON SANDY</v>
      </c>
      <c r="CI30" s="42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106">
        <f t="shared" si="54"/>
        <v>0</v>
      </c>
      <c r="DH30" s="106">
        <f t="shared" si="55"/>
        <v>0</v>
      </c>
      <c r="DI30" s="106">
        <f t="shared" si="56"/>
        <v>0</v>
      </c>
      <c r="DJ30" s="106">
        <f t="shared" si="57"/>
        <v>0</v>
      </c>
      <c r="DK30" s="106">
        <f t="shared" si="58"/>
        <v>0</v>
      </c>
      <c r="DL30" s="106">
        <f t="shared" si="59"/>
        <v>0</v>
      </c>
      <c r="DM30" s="106">
        <f t="shared" si="60"/>
        <v>0</v>
      </c>
      <c r="DN30" s="106">
        <f t="shared" si="61"/>
        <v>0</v>
      </c>
      <c r="DO30" s="106">
        <f t="shared" si="62"/>
        <v>0</v>
      </c>
      <c r="DP30" s="106">
        <f t="shared" si="63"/>
        <v>0</v>
      </c>
      <c r="DQ30" s="106">
        <f t="shared" si="64"/>
        <v>0</v>
      </c>
      <c r="DR30" s="106">
        <f t="shared" si="65"/>
        <v>0</v>
      </c>
      <c r="DS30" s="107">
        <f t="shared" si="66"/>
        <v>10</v>
      </c>
      <c r="DT30" s="108">
        <f t="shared" si="67"/>
        <v>0</v>
      </c>
      <c r="DV30" s="26">
        <v>26</v>
      </c>
      <c r="DW30" s="182" t="str">
        <f>'4A'!G30</f>
        <v>RETANA PEREZ MARCOS DANIEL</v>
      </c>
      <c r="DX30" s="42"/>
      <c r="DY30" s="42"/>
      <c r="DZ30" s="71"/>
      <c r="EA30" s="71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3">
        <f t="shared" si="68"/>
        <v>0</v>
      </c>
      <c r="EW30" s="43">
        <f t="shared" si="69"/>
        <v>0</v>
      </c>
      <c r="EX30" s="43">
        <f t="shared" si="70"/>
        <v>0</v>
      </c>
      <c r="EY30" s="43">
        <f t="shared" si="71"/>
        <v>0</v>
      </c>
      <c r="EZ30" s="43">
        <f t="shared" si="72"/>
        <v>0</v>
      </c>
      <c r="FA30" s="43">
        <f t="shared" si="73"/>
        <v>0</v>
      </c>
      <c r="FB30" s="43">
        <f t="shared" si="74"/>
        <v>0</v>
      </c>
      <c r="FC30" s="43">
        <f t="shared" si="75"/>
        <v>0</v>
      </c>
      <c r="FD30" s="43">
        <f t="shared" si="76"/>
        <v>0</v>
      </c>
      <c r="FE30" s="43">
        <f t="shared" si="77"/>
        <v>0</v>
      </c>
      <c r="FF30" s="43">
        <f t="shared" si="78"/>
        <v>0</v>
      </c>
      <c r="FG30" s="43">
        <f t="shared" si="79"/>
        <v>0</v>
      </c>
      <c r="FH30" s="44">
        <f t="shared" si="80"/>
        <v>10</v>
      </c>
      <c r="FI30" s="27">
        <f t="shared" si="81"/>
        <v>0</v>
      </c>
      <c r="FL30" s="26">
        <v>26</v>
      </c>
      <c r="FM30" s="182" t="str">
        <f>'4B'!G30</f>
        <v>PRECIADO ALVAREZ JESUS ANGEL</v>
      </c>
      <c r="FN30" s="42"/>
      <c r="FO30" s="79"/>
      <c r="FP30" s="81"/>
      <c r="FQ30" s="43"/>
      <c r="FR30" s="42"/>
      <c r="FS30" s="42"/>
      <c r="FT30" s="42"/>
      <c r="FU30" s="42"/>
      <c r="FV30" s="42"/>
      <c r="FW30" s="42"/>
      <c r="FX30" s="42"/>
      <c r="FY30" s="79"/>
      <c r="FZ30" s="79"/>
      <c r="GA30" s="81"/>
      <c r="GB30" s="79"/>
      <c r="GC30" s="42"/>
      <c r="GD30" s="81"/>
      <c r="GE30" s="42"/>
      <c r="GF30" s="42"/>
      <c r="GG30" s="42"/>
      <c r="GH30" s="42"/>
      <c r="GI30" s="42"/>
      <c r="GJ30" s="42"/>
      <c r="GK30" s="42"/>
      <c r="GL30" s="43">
        <f t="shared" si="82"/>
        <v>0</v>
      </c>
      <c r="GM30" s="43">
        <f t="shared" si="83"/>
        <v>0</v>
      </c>
      <c r="GN30" s="43">
        <f t="shared" si="84"/>
        <v>0</v>
      </c>
      <c r="GO30" s="43">
        <f t="shared" si="85"/>
        <v>0</v>
      </c>
      <c r="GP30" s="43">
        <f t="shared" si="86"/>
        <v>0</v>
      </c>
      <c r="GQ30" s="43">
        <f t="shared" si="87"/>
        <v>0</v>
      </c>
      <c r="GR30" s="43">
        <f t="shared" si="88"/>
        <v>0</v>
      </c>
      <c r="GS30" s="43">
        <f t="shared" si="89"/>
        <v>0</v>
      </c>
      <c r="GT30" s="43">
        <f t="shared" si="90"/>
        <v>0</v>
      </c>
      <c r="GU30" s="43">
        <f t="shared" si="91"/>
        <v>0</v>
      </c>
      <c r="GV30" s="43">
        <f t="shared" si="92"/>
        <v>0</v>
      </c>
      <c r="GW30" s="43">
        <f t="shared" si="93"/>
        <v>0</v>
      </c>
      <c r="GX30" s="44">
        <f t="shared" si="94"/>
        <v>10</v>
      </c>
      <c r="GY30" s="27">
        <f t="shared" si="95"/>
        <v>0</v>
      </c>
      <c r="GZ30" s="179"/>
      <c r="HA30" s="26">
        <v>26</v>
      </c>
      <c r="HB30" s="182" t="str">
        <f>'4C'!G30</f>
        <v>SANCHEZ PEREZ MIGUEL GUADALUPE</v>
      </c>
      <c r="HC30" s="42"/>
      <c r="HD30" s="79"/>
      <c r="HE30" s="81"/>
      <c r="HF30" s="43"/>
      <c r="HG30" s="42"/>
      <c r="HH30" s="42"/>
      <c r="HI30" s="42"/>
      <c r="HJ30" s="42"/>
      <c r="HK30" s="42"/>
      <c r="HL30" s="42"/>
      <c r="HM30" s="42"/>
      <c r="HN30" s="79"/>
      <c r="HO30" s="79"/>
      <c r="HP30" s="81"/>
      <c r="HQ30" s="79"/>
      <c r="HR30" s="42"/>
      <c r="HS30" s="81"/>
      <c r="HT30" s="42"/>
      <c r="HU30" s="42"/>
      <c r="HV30" s="42"/>
      <c r="HW30" s="42"/>
      <c r="HX30" s="42"/>
      <c r="HY30" s="42"/>
      <c r="HZ30" s="42"/>
      <c r="IA30" s="43">
        <f t="shared" si="96"/>
        <v>0</v>
      </c>
      <c r="IB30" s="43">
        <f t="shared" si="97"/>
        <v>0</v>
      </c>
      <c r="IC30" s="43">
        <f t="shared" si="98"/>
        <v>0</v>
      </c>
      <c r="ID30" s="43">
        <f t="shared" si="99"/>
        <v>0</v>
      </c>
      <c r="IE30" s="43">
        <f t="shared" si="100"/>
        <v>0</v>
      </c>
      <c r="IF30" s="43">
        <f t="shared" si="101"/>
        <v>0</v>
      </c>
      <c r="IG30" s="43">
        <f t="shared" si="102"/>
        <v>0</v>
      </c>
      <c r="IH30" s="43">
        <f t="shared" si="103"/>
        <v>0</v>
      </c>
      <c r="II30" s="43">
        <f t="shared" si="104"/>
        <v>0</v>
      </c>
      <c r="IJ30" s="43">
        <f t="shared" si="105"/>
        <v>0</v>
      </c>
      <c r="IK30" s="43">
        <f t="shared" si="106"/>
        <v>0</v>
      </c>
      <c r="IL30" s="43">
        <f t="shared" si="107"/>
        <v>0</v>
      </c>
      <c r="IM30" s="44">
        <f t="shared" si="108"/>
        <v>10</v>
      </c>
      <c r="IN30" s="27">
        <f t="shared" si="109"/>
        <v>0</v>
      </c>
      <c r="IO30" s="179"/>
      <c r="IP30" s="26">
        <v>26</v>
      </c>
      <c r="IQ30" s="182" t="str">
        <f>'6A'!G30</f>
        <v>MORENO  MARTINEZ DANIEL ALEXIS</v>
      </c>
      <c r="IR30" s="42"/>
      <c r="IS30" s="42"/>
      <c r="IT30" s="42"/>
      <c r="IU30" s="42"/>
      <c r="IV30" s="42"/>
      <c r="IW30" s="79"/>
      <c r="IX30" s="79"/>
      <c r="IY30" s="81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131">
        <f t="shared" si="1"/>
        <v>0</v>
      </c>
      <c r="JO30" s="131">
        <f t="shared" si="2"/>
        <v>0</v>
      </c>
      <c r="JP30" s="131">
        <f t="shared" si="3"/>
        <v>0</v>
      </c>
      <c r="JQ30" s="131">
        <f t="shared" si="4"/>
        <v>0</v>
      </c>
      <c r="JR30" s="131">
        <f t="shared" si="5"/>
        <v>0</v>
      </c>
      <c r="JS30" s="131">
        <f t="shared" si="6"/>
        <v>0</v>
      </c>
      <c r="JT30" s="131">
        <f t="shared" si="7"/>
        <v>0</v>
      </c>
      <c r="JU30" s="131">
        <f t="shared" si="8"/>
        <v>0</v>
      </c>
      <c r="JV30" s="131">
        <f t="shared" si="9"/>
        <v>0</v>
      </c>
      <c r="JW30" s="131">
        <f t="shared" si="10"/>
        <v>0</v>
      </c>
      <c r="JX30" s="131">
        <f t="shared" si="11"/>
        <v>0</v>
      </c>
      <c r="JY30" s="130">
        <f t="shared" si="12"/>
        <v>10</v>
      </c>
      <c r="JZ30" s="27">
        <f t="shared" si="13"/>
        <v>0</v>
      </c>
      <c r="KB30" s="26">
        <v>26</v>
      </c>
      <c r="KC30" s="182" t="str">
        <f>'6B'!G30</f>
        <v>RAMIREZ ORTIZ LAURA</v>
      </c>
      <c r="KD30" s="127"/>
      <c r="KE30" s="127"/>
      <c r="KF30" s="127"/>
      <c r="KG30" s="127"/>
      <c r="KH30" s="127"/>
      <c r="KI30" s="128"/>
      <c r="KJ30" s="128"/>
      <c r="KK30" s="129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31">
        <f t="shared" si="14"/>
        <v>0</v>
      </c>
      <c r="LA30" s="131">
        <f t="shared" si="15"/>
        <v>0</v>
      </c>
      <c r="LB30" s="131">
        <f t="shared" si="16"/>
        <v>0</v>
      </c>
      <c r="LC30" s="131">
        <f t="shared" si="17"/>
        <v>0</v>
      </c>
      <c r="LD30" s="131">
        <f t="shared" si="18"/>
        <v>0</v>
      </c>
      <c r="LE30" s="131">
        <f t="shared" si="19"/>
        <v>0</v>
      </c>
      <c r="LF30" s="131">
        <f t="shared" si="20"/>
        <v>0</v>
      </c>
      <c r="LG30" s="131">
        <f t="shared" si="21"/>
        <v>0</v>
      </c>
      <c r="LH30" s="131">
        <f t="shared" si="22"/>
        <v>0</v>
      </c>
      <c r="LI30" s="131">
        <f t="shared" si="23"/>
        <v>0</v>
      </c>
      <c r="LJ30" s="131">
        <f t="shared" si="24"/>
        <v>0</v>
      </c>
      <c r="LK30" s="44">
        <f t="shared" si="25"/>
        <v>10</v>
      </c>
      <c r="LL30" s="27">
        <f t="shared" si="26"/>
        <v>0</v>
      </c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</row>
    <row r="31" spans="1:346" s="33" customFormat="1">
      <c r="A31" s="26">
        <v>27</v>
      </c>
      <c r="B31" s="100" t="str">
        <f>'2 A'!G31</f>
        <v>NAVA CRUZ LIZBETH</v>
      </c>
      <c r="C31" s="71"/>
      <c r="D31" s="19"/>
      <c r="E31" s="71"/>
      <c r="F31" s="19"/>
      <c r="G31" s="71"/>
      <c r="H31" s="70"/>
      <c r="I31" s="71"/>
      <c r="J31" s="19"/>
      <c r="K31" s="71"/>
      <c r="L31" s="19"/>
      <c r="M31" s="71"/>
      <c r="N31" s="19"/>
      <c r="O31" s="71"/>
      <c r="P31" s="19"/>
      <c r="Q31" s="71"/>
      <c r="R31" s="19"/>
      <c r="S31" s="71"/>
      <c r="T31" s="19"/>
      <c r="U31" s="71"/>
      <c r="V31" s="19"/>
      <c r="W31" s="71"/>
      <c r="X31" s="71"/>
      <c r="Y31" s="71"/>
      <c r="Z31" s="71"/>
      <c r="AA31" s="43">
        <f t="shared" si="27"/>
        <v>0</v>
      </c>
      <c r="AB31" s="43">
        <f t="shared" si="28"/>
        <v>0</v>
      </c>
      <c r="AC31" s="43">
        <f t="shared" si="29"/>
        <v>0</v>
      </c>
      <c r="AD31" s="43">
        <f t="shared" si="30"/>
        <v>0</v>
      </c>
      <c r="AE31" s="43">
        <f t="shared" si="31"/>
        <v>0</v>
      </c>
      <c r="AF31" s="43">
        <f t="shared" si="32"/>
        <v>0</v>
      </c>
      <c r="AG31" s="43">
        <f t="shared" si="33"/>
        <v>0</v>
      </c>
      <c r="AH31" s="43">
        <f t="shared" si="34"/>
        <v>0</v>
      </c>
      <c r="AI31" s="43">
        <f t="shared" si="35"/>
        <v>0</v>
      </c>
      <c r="AJ31" s="43">
        <f t="shared" si="36"/>
        <v>0</v>
      </c>
      <c r="AK31" s="43">
        <f t="shared" si="37"/>
        <v>0</v>
      </c>
      <c r="AL31" s="43">
        <f t="shared" si="38"/>
        <v>0</v>
      </c>
      <c r="AM31" s="44">
        <f t="shared" si="39"/>
        <v>10</v>
      </c>
      <c r="AN31" s="27">
        <f t="shared" si="0"/>
        <v>0</v>
      </c>
      <c r="AQ31" s="26">
        <v>27</v>
      </c>
      <c r="AR31" s="101" t="str">
        <f>'2B'!G31</f>
        <v>MARTINEZ ARCOS ADRIANA LIZBETH</v>
      </c>
      <c r="AS31" s="42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106">
        <f t="shared" si="40"/>
        <v>0</v>
      </c>
      <c r="BR31" s="106">
        <f t="shared" si="41"/>
        <v>0</v>
      </c>
      <c r="BS31" s="106">
        <f t="shared" si="42"/>
        <v>0</v>
      </c>
      <c r="BT31" s="106">
        <f t="shared" si="43"/>
        <v>0</v>
      </c>
      <c r="BU31" s="106">
        <f t="shared" si="44"/>
        <v>0</v>
      </c>
      <c r="BV31" s="106">
        <f t="shared" si="45"/>
        <v>0</v>
      </c>
      <c r="BW31" s="106">
        <f t="shared" si="46"/>
        <v>0</v>
      </c>
      <c r="BX31" s="106">
        <f t="shared" si="47"/>
        <v>0</v>
      </c>
      <c r="BY31" s="106">
        <f t="shared" si="48"/>
        <v>0</v>
      </c>
      <c r="BZ31" s="106">
        <f t="shared" si="49"/>
        <v>0</v>
      </c>
      <c r="CA31" s="106">
        <f t="shared" si="50"/>
        <v>0</v>
      </c>
      <c r="CB31" s="106">
        <f t="shared" si="51"/>
        <v>0</v>
      </c>
      <c r="CC31" s="107">
        <f t="shared" si="52"/>
        <v>10</v>
      </c>
      <c r="CD31" s="108">
        <f t="shared" si="53"/>
        <v>0</v>
      </c>
      <c r="CG31" s="26">
        <v>27</v>
      </c>
      <c r="CH31" s="101" t="str">
        <f>'2C'!G31</f>
        <v>ORTIZ ONTIVEROS RAQUEL CLAUDIA VERONICA</v>
      </c>
      <c r="CI31" s="42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106">
        <f t="shared" si="54"/>
        <v>0</v>
      </c>
      <c r="DH31" s="106">
        <f t="shared" si="55"/>
        <v>0</v>
      </c>
      <c r="DI31" s="106">
        <f t="shared" si="56"/>
        <v>0</v>
      </c>
      <c r="DJ31" s="106">
        <f t="shared" si="57"/>
        <v>0</v>
      </c>
      <c r="DK31" s="106">
        <f t="shared" si="58"/>
        <v>0</v>
      </c>
      <c r="DL31" s="106">
        <f t="shared" si="59"/>
        <v>0</v>
      </c>
      <c r="DM31" s="106">
        <f t="shared" si="60"/>
        <v>0</v>
      </c>
      <c r="DN31" s="106">
        <f t="shared" si="61"/>
        <v>0</v>
      </c>
      <c r="DO31" s="106">
        <f t="shared" si="62"/>
        <v>0</v>
      </c>
      <c r="DP31" s="106">
        <f t="shared" si="63"/>
        <v>0</v>
      </c>
      <c r="DQ31" s="106">
        <f t="shared" si="64"/>
        <v>0</v>
      </c>
      <c r="DR31" s="106">
        <f t="shared" si="65"/>
        <v>0</v>
      </c>
      <c r="DS31" s="107">
        <f t="shared" si="66"/>
        <v>10</v>
      </c>
      <c r="DT31" s="108">
        <f t="shared" si="67"/>
        <v>0</v>
      </c>
      <c r="DV31" s="26">
        <v>27</v>
      </c>
      <c r="DW31" s="182" t="str">
        <f>'4A'!G31</f>
        <v>REYES DIAZ JUAN ANDRES</v>
      </c>
      <c r="DX31" s="42"/>
      <c r="DY31" s="42"/>
      <c r="DZ31" s="71"/>
      <c r="EA31" s="71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3">
        <f t="shared" si="68"/>
        <v>0</v>
      </c>
      <c r="EW31" s="43">
        <f t="shared" si="69"/>
        <v>0</v>
      </c>
      <c r="EX31" s="43">
        <f t="shared" si="70"/>
        <v>0</v>
      </c>
      <c r="EY31" s="43">
        <f t="shared" si="71"/>
        <v>0</v>
      </c>
      <c r="EZ31" s="43">
        <f t="shared" si="72"/>
        <v>0</v>
      </c>
      <c r="FA31" s="43">
        <f t="shared" si="73"/>
        <v>0</v>
      </c>
      <c r="FB31" s="43">
        <f t="shared" si="74"/>
        <v>0</v>
      </c>
      <c r="FC31" s="43">
        <f t="shared" si="75"/>
        <v>0</v>
      </c>
      <c r="FD31" s="43">
        <f t="shared" si="76"/>
        <v>0</v>
      </c>
      <c r="FE31" s="43">
        <f t="shared" si="77"/>
        <v>0</v>
      </c>
      <c r="FF31" s="43">
        <f t="shared" si="78"/>
        <v>0</v>
      </c>
      <c r="FG31" s="43">
        <f t="shared" si="79"/>
        <v>0</v>
      </c>
      <c r="FH31" s="44">
        <f t="shared" si="80"/>
        <v>10</v>
      </c>
      <c r="FI31" s="27">
        <f t="shared" si="81"/>
        <v>0</v>
      </c>
      <c r="FL31" s="26">
        <v>27</v>
      </c>
      <c r="FM31" s="182" t="str">
        <f>'4B'!G31</f>
        <v>QUIROZ GARCIA DIANA LAURA</v>
      </c>
      <c r="FN31" s="42"/>
      <c r="FO31" s="79"/>
      <c r="FP31" s="81"/>
      <c r="FQ31" s="43"/>
      <c r="FR31" s="42"/>
      <c r="FS31" s="42"/>
      <c r="FT31" s="42"/>
      <c r="FU31" s="42"/>
      <c r="FV31" s="42"/>
      <c r="FW31" s="42"/>
      <c r="FX31" s="42"/>
      <c r="FY31" s="79"/>
      <c r="FZ31" s="79"/>
      <c r="GA31" s="81"/>
      <c r="GB31" s="79"/>
      <c r="GC31" s="42"/>
      <c r="GD31" s="81"/>
      <c r="GE31" s="42"/>
      <c r="GF31" s="42"/>
      <c r="GG31" s="42"/>
      <c r="GH31" s="42"/>
      <c r="GI31" s="42"/>
      <c r="GJ31" s="42"/>
      <c r="GK31" s="42"/>
      <c r="GL31" s="43">
        <f t="shared" si="82"/>
        <v>0</v>
      </c>
      <c r="GM31" s="43">
        <f t="shared" si="83"/>
        <v>0</v>
      </c>
      <c r="GN31" s="43">
        <f t="shared" si="84"/>
        <v>0</v>
      </c>
      <c r="GO31" s="43">
        <f t="shared" si="85"/>
        <v>0</v>
      </c>
      <c r="GP31" s="43">
        <f t="shared" si="86"/>
        <v>0</v>
      </c>
      <c r="GQ31" s="43">
        <f t="shared" si="87"/>
        <v>0</v>
      </c>
      <c r="GR31" s="43">
        <f t="shared" si="88"/>
        <v>0</v>
      </c>
      <c r="GS31" s="43">
        <f t="shared" si="89"/>
        <v>0</v>
      </c>
      <c r="GT31" s="43">
        <f t="shared" si="90"/>
        <v>0</v>
      </c>
      <c r="GU31" s="43">
        <f t="shared" si="91"/>
        <v>0</v>
      </c>
      <c r="GV31" s="43">
        <f t="shared" si="92"/>
        <v>0</v>
      </c>
      <c r="GW31" s="43">
        <f t="shared" si="93"/>
        <v>0</v>
      </c>
      <c r="GX31" s="44">
        <f t="shared" si="94"/>
        <v>10</v>
      </c>
      <c r="GY31" s="27">
        <f t="shared" si="95"/>
        <v>0</v>
      </c>
      <c r="GZ31" s="179"/>
      <c r="HA31" s="26">
        <v>27</v>
      </c>
      <c r="HB31" s="182" t="str">
        <f>'4C'!G31</f>
        <v>SANTANA  CASTILLO JOVANY</v>
      </c>
      <c r="HC31" s="42"/>
      <c r="HD31" s="79"/>
      <c r="HE31" s="81"/>
      <c r="HF31" s="43"/>
      <c r="HG31" s="42"/>
      <c r="HH31" s="42"/>
      <c r="HI31" s="42"/>
      <c r="HJ31" s="42"/>
      <c r="HK31" s="42"/>
      <c r="HL31" s="42"/>
      <c r="HM31" s="42"/>
      <c r="HN31" s="79"/>
      <c r="HO31" s="79"/>
      <c r="HP31" s="81"/>
      <c r="HQ31" s="79"/>
      <c r="HR31" s="42"/>
      <c r="HS31" s="81"/>
      <c r="HT31" s="42"/>
      <c r="HU31" s="42"/>
      <c r="HV31" s="42"/>
      <c r="HW31" s="42"/>
      <c r="HX31" s="42"/>
      <c r="HY31" s="42"/>
      <c r="HZ31" s="42"/>
      <c r="IA31" s="43">
        <f t="shared" si="96"/>
        <v>0</v>
      </c>
      <c r="IB31" s="43">
        <f t="shared" si="97"/>
        <v>0</v>
      </c>
      <c r="IC31" s="43">
        <f t="shared" si="98"/>
        <v>0</v>
      </c>
      <c r="ID31" s="43">
        <f t="shared" si="99"/>
        <v>0</v>
      </c>
      <c r="IE31" s="43">
        <f t="shared" si="100"/>
        <v>0</v>
      </c>
      <c r="IF31" s="43">
        <f t="shared" si="101"/>
        <v>0</v>
      </c>
      <c r="IG31" s="43">
        <f t="shared" si="102"/>
        <v>0</v>
      </c>
      <c r="IH31" s="43">
        <f t="shared" si="103"/>
        <v>0</v>
      </c>
      <c r="II31" s="43">
        <f t="shared" si="104"/>
        <v>0</v>
      </c>
      <c r="IJ31" s="43">
        <f t="shared" si="105"/>
        <v>0</v>
      </c>
      <c r="IK31" s="43">
        <f t="shared" si="106"/>
        <v>0</v>
      </c>
      <c r="IL31" s="43">
        <f t="shared" si="107"/>
        <v>0</v>
      </c>
      <c r="IM31" s="44">
        <f t="shared" si="108"/>
        <v>10</v>
      </c>
      <c r="IN31" s="27">
        <f t="shared" si="109"/>
        <v>0</v>
      </c>
      <c r="IO31" s="179"/>
      <c r="IP31" s="26">
        <v>27</v>
      </c>
      <c r="IQ31" s="182" t="str">
        <f>'6A'!G31</f>
        <v>NAVARRETE JIMENEZ CYNTHIA NAYELI</v>
      </c>
      <c r="IR31" s="42"/>
      <c r="IS31" s="42"/>
      <c r="IT31" s="42"/>
      <c r="IU31" s="42"/>
      <c r="IV31" s="42"/>
      <c r="IW31" s="79"/>
      <c r="IX31" s="79"/>
      <c r="IY31" s="81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131">
        <f t="shared" si="1"/>
        <v>0</v>
      </c>
      <c r="JO31" s="131">
        <f t="shared" si="2"/>
        <v>0</v>
      </c>
      <c r="JP31" s="131">
        <f t="shared" si="3"/>
        <v>0</v>
      </c>
      <c r="JQ31" s="131">
        <f t="shared" si="4"/>
        <v>0</v>
      </c>
      <c r="JR31" s="131">
        <f t="shared" si="5"/>
        <v>0</v>
      </c>
      <c r="JS31" s="131">
        <f t="shared" si="6"/>
        <v>0</v>
      </c>
      <c r="JT31" s="131">
        <f t="shared" si="7"/>
        <v>0</v>
      </c>
      <c r="JU31" s="131">
        <f t="shared" si="8"/>
        <v>0</v>
      </c>
      <c r="JV31" s="131">
        <f t="shared" si="9"/>
        <v>0</v>
      </c>
      <c r="JW31" s="131">
        <f t="shared" si="10"/>
        <v>0</v>
      </c>
      <c r="JX31" s="131">
        <f t="shared" si="11"/>
        <v>0</v>
      </c>
      <c r="JY31" s="130">
        <f t="shared" si="12"/>
        <v>10</v>
      </c>
      <c r="JZ31" s="27">
        <f t="shared" si="13"/>
        <v>0</v>
      </c>
      <c r="KB31" s="26">
        <v>27</v>
      </c>
      <c r="KC31" s="182" t="str">
        <f>'6B'!G31</f>
        <v>REZA RUIZ MARIA MAGDALENA</v>
      </c>
      <c r="KD31" s="127"/>
      <c r="KE31" s="127"/>
      <c r="KF31" s="127"/>
      <c r="KG31" s="127"/>
      <c r="KH31" s="127"/>
      <c r="KI31" s="128"/>
      <c r="KJ31" s="128"/>
      <c r="KK31" s="129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31">
        <f t="shared" si="14"/>
        <v>0</v>
      </c>
      <c r="LA31" s="131">
        <f t="shared" si="15"/>
        <v>0</v>
      </c>
      <c r="LB31" s="131">
        <f t="shared" si="16"/>
        <v>0</v>
      </c>
      <c r="LC31" s="131">
        <f t="shared" si="17"/>
        <v>0</v>
      </c>
      <c r="LD31" s="131">
        <f t="shared" si="18"/>
        <v>0</v>
      </c>
      <c r="LE31" s="131">
        <f t="shared" si="19"/>
        <v>0</v>
      </c>
      <c r="LF31" s="131">
        <f t="shared" si="20"/>
        <v>0</v>
      </c>
      <c r="LG31" s="131">
        <f t="shared" si="21"/>
        <v>0</v>
      </c>
      <c r="LH31" s="131">
        <f t="shared" si="22"/>
        <v>0</v>
      </c>
      <c r="LI31" s="131">
        <f t="shared" si="23"/>
        <v>0</v>
      </c>
      <c r="LJ31" s="131">
        <f t="shared" si="24"/>
        <v>0</v>
      </c>
      <c r="LK31" s="44">
        <f t="shared" si="25"/>
        <v>10</v>
      </c>
      <c r="LL31" s="27">
        <f t="shared" si="26"/>
        <v>0</v>
      </c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</row>
    <row r="32" spans="1:346" s="33" customFormat="1">
      <c r="A32" s="26">
        <v>28</v>
      </c>
      <c r="B32" s="100" t="str">
        <f>'2 A'!G32</f>
        <v>ORTA VELASCO JESUS ALFREDO</v>
      </c>
      <c r="C32" s="71"/>
      <c r="D32" s="19"/>
      <c r="E32" s="71"/>
      <c r="F32" s="19"/>
      <c r="G32" s="71"/>
      <c r="H32" s="70"/>
      <c r="I32" s="71"/>
      <c r="J32" s="19"/>
      <c r="K32" s="71"/>
      <c r="L32" s="19"/>
      <c r="M32" s="71"/>
      <c r="N32" s="19"/>
      <c r="O32" s="71"/>
      <c r="P32" s="19"/>
      <c r="Q32" s="71"/>
      <c r="R32" s="19"/>
      <c r="S32" s="71"/>
      <c r="T32" s="19"/>
      <c r="U32" s="71"/>
      <c r="V32" s="19"/>
      <c r="W32" s="71"/>
      <c r="X32" s="71"/>
      <c r="Y32" s="71"/>
      <c r="Z32" s="71"/>
      <c r="AA32" s="43">
        <f t="shared" si="27"/>
        <v>0</v>
      </c>
      <c r="AB32" s="43">
        <f t="shared" si="28"/>
        <v>0</v>
      </c>
      <c r="AC32" s="43">
        <f t="shared" si="29"/>
        <v>0</v>
      </c>
      <c r="AD32" s="43">
        <f t="shared" si="30"/>
        <v>0</v>
      </c>
      <c r="AE32" s="43">
        <f t="shared" si="31"/>
        <v>0</v>
      </c>
      <c r="AF32" s="43">
        <f t="shared" si="32"/>
        <v>0</v>
      </c>
      <c r="AG32" s="43">
        <f t="shared" si="33"/>
        <v>0</v>
      </c>
      <c r="AH32" s="43">
        <f t="shared" si="34"/>
        <v>0</v>
      </c>
      <c r="AI32" s="43">
        <f t="shared" si="35"/>
        <v>0</v>
      </c>
      <c r="AJ32" s="43">
        <f t="shared" si="36"/>
        <v>0</v>
      </c>
      <c r="AK32" s="43">
        <f t="shared" si="37"/>
        <v>0</v>
      </c>
      <c r="AL32" s="43">
        <f t="shared" si="38"/>
        <v>0</v>
      </c>
      <c r="AM32" s="44">
        <f t="shared" si="39"/>
        <v>10</v>
      </c>
      <c r="AN32" s="27">
        <f t="shared" si="0"/>
        <v>0</v>
      </c>
      <c r="AQ32" s="26">
        <v>28</v>
      </c>
      <c r="AR32" s="101" t="str">
        <f>'2B'!G32</f>
        <v>MARTINEZ ROJAS  MARIA DEL PILAR</v>
      </c>
      <c r="AS32" s="42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106">
        <f t="shared" si="40"/>
        <v>0</v>
      </c>
      <c r="BR32" s="106">
        <f t="shared" si="41"/>
        <v>0</v>
      </c>
      <c r="BS32" s="106">
        <f t="shared" si="42"/>
        <v>0</v>
      </c>
      <c r="BT32" s="106">
        <f t="shared" si="43"/>
        <v>0</v>
      </c>
      <c r="BU32" s="106">
        <f t="shared" si="44"/>
        <v>0</v>
      </c>
      <c r="BV32" s="106">
        <f t="shared" si="45"/>
        <v>0</v>
      </c>
      <c r="BW32" s="106">
        <f t="shared" si="46"/>
        <v>0</v>
      </c>
      <c r="BX32" s="106">
        <f t="shared" si="47"/>
        <v>0</v>
      </c>
      <c r="BY32" s="106">
        <f t="shared" si="48"/>
        <v>0</v>
      </c>
      <c r="BZ32" s="106">
        <f t="shared" si="49"/>
        <v>0</v>
      </c>
      <c r="CA32" s="106">
        <f t="shared" si="50"/>
        <v>0</v>
      </c>
      <c r="CB32" s="106">
        <f t="shared" si="51"/>
        <v>0</v>
      </c>
      <c r="CC32" s="107">
        <f t="shared" si="52"/>
        <v>10</v>
      </c>
      <c r="CD32" s="108">
        <f t="shared" si="53"/>
        <v>0</v>
      </c>
      <c r="CG32" s="26">
        <v>28</v>
      </c>
      <c r="CH32" s="101" t="str">
        <f>'2C'!G32</f>
        <v>PONCE VALDEZ OSCAR</v>
      </c>
      <c r="CI32" s="42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106">
        <f t="shared" si="54"/>
        <v>0</v>
      </c>
      <c r="DH32" s="106">
        <f t="shared" si="55"/>
        <v>0</v>
      </c>
      <c r="DI32" s="106">
        <f t="shared" si="56"/>
        <v>0</v>
      </c>
      <c r="DJ32" s="106">
        <f t="shared" si="57"/>
        <v>0</v>
      </c>
      <c r="DK32" s="106">
        <f t="shared" si="58"/>
        <v>0</v>
      </c>
      <c r="DL32" s="106">
        <f t="shared" si="59"/>
        <v>0</v>
      </c>
      <c r="DM32" s="106">
        <f t="shared" si="60"/>
        <v>0</v>
      </c>
      <c r="DN32" s="106">
        <f t="shared" si="61"/>
        <v>0</v>
      </c>
      <c r="DO32" s="106">
        <f t="shared" si="62"/>
        <v>0</v>
      </c>
      <c r="DP32" s="106">
        <f t="shared" si="63"/>
        <v>0</v>
      </c>
      <c r="DQ32" s="106">
        <f t="shared" si="64"/>
        <v>0</v>
      </c>
      <c r="DR32" s="106">
        <f t="shared" si="65"/>
        <v>0</v>
      </c>
      <c r="DS32" s="107">
        <f t="shared" si="66"/>
        <v>10</v>
      </c>
      <c r="DT32" s="108">
        <f t="shared" si="67"/>
        <v>0</v>
      </c>
      <c r="DV32" s="26">
        <v>28</v>
      </c>
      <c r="DW32" s="182" t="str">
        <f>'4A'!G32</f>
        <v>SARMIENTO SIERRA IVONNE DE JESUS</v>
      </c>
      <c r="DX32" s="42"/>
      <c r="DY32" s="42"/>
      <c r="DZ32" s="71"/>
      <c r="EA32" s="71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3">
        <f t="shared" si="68"/>
        <v>0</v>
      </c>
      <c r="EW32" s="43">
        <f t="shared" si="69"/>
        <v>0</v>
      </c>
      <c r="EX32" s="43">
        <f t="shared" si="70"/>
        <v>0</v>
      </c>
      <c r="EY32" s="43">
        <f t="shared" si="71"/>
        <v>0</v>
      </c>
      <c r="EZ32" s="43">
        <f t="shared" si="72"/>
        <v>0</v>
      </c>
      <c r="FA32" s="43">
        <f t="shared" si="73"/>
        <v>0</v>
      </c>
      <c r="FB32" s="43">
        <f t="shared" si="74"/>
        <v>0</v>
      </c>
      <c r="FC32" s="43">
        <f t="shared" si="75"/>
        <v>0</v>
      </c>
      <c r="FD32" s="43">
        <f t="shared" si="76"/>
        <v>0</v>
      </c>
      <c r="FE32" s="43">
        <f t="shared" si="77"/>
        <v>0</v>
      </c>
      <c r="FF32" s="43">
        <f t="shared" si="78"/>
        <v>0</v>
      </c>
      <c r="FG32" s="43">
        <f t="shared" si="79"/>
        <v>0</v>
      </c>
      <c r="FH32" s="44">
        <f t="shared" si="80"/>
        <v>10</v>
      </c>
      <c r="FI32" s="27">
        <f t="shared" si="81"/>
        <v>0</v>
      </c>
      <c r="FL32" s="26">
        <v>28</v>
      </c>
      <c r="FM32" s="182" t="str">
        <f>'4B'!G32</f>
        <v>SANCHEZ HERNANDEZ SILVIA BELEM</v>
      </c>
      <c r="FN32" s="42"/>
      <c r="FO32" s="79"/>
      <c r="FP32" s="81"/>
      <c r="FQ32" s="43"/>
      <c r="FR32" s="42"/>
      <c r="FS32" s="42"/>
      <c r="FT32" s="42"/>
      <c r="FU32" s="42"/>
      <c r="FV32" s="42"/>
      <c r="FW32" s="42"/>
      <c r="FX32" s="42"/>
      <c r="FY32" s="79"/>
      <c r="FZ32" s="79"/>
      <c r="GA32" s="81"/>
      <c r="GB32" s="79"/>
      <c r="GC32" s="42"/>
      <c r="GD32" s="81"/>
      <c r="GE32" s="42"/>
      <c r="GF32" s="42"/>
      <c r="GG32" s="42"/>
      <c r="GH32" s="42"/>
      <c r="GI32" s="42"/>
      <c r="GJ32" s="42"/>
      <c r="GK32" s="42"/>
      <c r="GL32" s="43">
        <f t="shared" si="82"/>
        <v>0</v>
      </c>
      <c r="GM32" s="43">
        <f t="shared" si="83"/>
        <v>0</v>
      </c>
      <c r="GN32" s="43">
        <f t="shared" si="84"/>
        <v>0</v>
      </c>
      <c r="GO32" s="43">
        <f t="shared" si="85"/>
        <v>0</v>
      </c>
      <c r="GP32" s="43">
        <f t="shared" si="86"/>
        <v>0</v>
      </c>
      <c r="GQ32" s="43">
        <f t="shared" si="87"/>
        <v>0</v>
      </c>
      <c r="GR32" s="43">
        <f t="shared" si="88"/>
        <v>0</v>
      </c>
      <c r="GS32" s="43">
        <f t="shared" si="89"/>
        <v>0</v>
      </c>
      <c r="GT32" s="43">
        <f t="shared" si="90"/>
        <v>0</v>
      </c>
      <c r="GU32" s="43">
        <f t="shared" si="91"/>
        <v>0</v>
      </c>
      <c r="GV32" s="43">
        <f t="shared" si="92"/>
        <v>0</v>
      </c>
      <c r="GW32" s="43">
        <f t="shared" si="93"/>
        <v>0</v>
      </c>
      <c r="GX32" s="44">
        <f t="shared" si="94"/>
        <v>10</v>
      </c>
      <c r="GY32" s="27">
        <f t="shared" si="95"/>
        <v>0</v>
      </c>
      <c r="GZ32" s="179"/>
      <c r="HA32" s="26">
        <v>28</v>
      </c>
      <c r="HB32" s="182" t="str">
        <f>'4C'!G32</f>
        <v>TALCO CHAVEZ ABIGAIL</v>
      </c>
      <c r="HC32" s="42"/>
      <c r="HD32" s="79"/>
      <c r="HE32" s="81"/>
      <c r="HF32" s="43"/>
      <c r="HG32" s="42"/>
      <c r="HH32" s="42"/>
      <c r="HI32" s="42"/>
      <c r="HJ32" s="42"/>
      <c r="HK32" s="42"/>
      <c r="HL32" s="42"/>
      <c r="HM32" s="42"/>
      <c r="HN32" s="79"/>
      <c r="HO32" s="79"/>
      <c r="HP32" s="81"/>
      <c r="HQ32" s="79"/>
      <c r="HR32" s="42"/>
      <c r="HS32" s="81"/>
      <c r="HT32" s="42"/>
      <c r="HU32" s="42"/>
      <c r="HV32" s="42"/>
      <c r="HW32" s="42"/>
      <c r="HX32" s="42"/>
      <c r="HY32" s="42"/>
      <c r="HZ32" s="42"/>
      <c r="IA32" s="43">
        <f t="shared" si="96"/>
        <v>0</v>
      </c>
      <c r="IB32" s="43">
        <f t="shared" si="97"/>
        <v>0</v>
      </c>
      <c r="IC32" s="43">
        <f t="shared" si="98"/>
        <v>0</v>
      </c>
      <c r="ID32" s="43">
        <f t="shared" si="99"/>
        <v>0</v>
      </c>
      <c r="IE32" s="43">
        <f t="shared" si="100"/>
        <v>0</v>
      </c>
      <c r="IF32" s="43">
        <f t="shared" si="101"/>
        <v>0</v>
      </c>
      <c r="IG32" s="43">
        <f t="shared" si="102"/>
        <v>0</v>
      </c>
      <c r="IH32" s="43">
        <f t="shared" si="103"/>
        <v>0</v>
      </c>
      <c r="II32" s="43">
        <f t="shared" si="104"/>
        <v>0</v>
      </c>
      <c r="IJ32" s="43">
        <f t="shared" si="105"/>
        <v>0</v>
      </c>
      <c r="IK32" s="43">
        <f t="shared" si="106"/>
        <v>0</v>
      </c>
      <c r="IL32" s="43">
        <f t="shared" si="107"/>
        <v>0</v>
      </c>
      <c r="IM32" s="44">
        <f t="shared" si="108"/>
        <v>10</v>
      </c>
      <c r="IN32" s="27">
        <f t="shared" si="109"/>
        <v>0</v>
      </c>
      <c r="IO32" s="179"/>
      <c r="IP32" s="26">
        <v>28</v>
      </c>
      <c r="IQ32" s="182" t="str">
        <f>'6A'!G32</f>
        <v>PAREJAS OROZCO ARLETH</v>
      </c>
      <c r="IR32" s="42"/>
      <c r="IS32" s="42"/>
      <c r="IT32" s="42"/>
      <c r="IU32" s="42"/>
      <c r="IV32" s="42"/>
      <c r="IW32" s="79"/>
      <c r="IX32" s="79"/>
      <c r="IY32" s="81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131">
        <f t="shared" si="1"/>
        <v>0</v>
      </c>
      <c r="JO32" s="131">
        <f t="shared" si="2"/>
        <v>0</v>
      </c>
      <c r="JP32" s="131">
        <f t="shared" si="3"/>
        <v>0</v>
      </c>
      <c r="JQ32" s="131">
        <f t="shared" si="4"/>
        <v>0</v>
      </c>
      <c r="JR32" s="131">
        <f t="shared" si="5"/>
        <v>0</v>
      </c>
      <c r="JS32" s="131">
        <f t="shared" si="6"/>
        <v>0</v>
      </c>
      <c r="JT32" s="131">
        <f t="shared" si="7"/>
        <v>0</v>
      </c>
      <c r="JU32" s="131">
        <f t="shared" si="8"/>
        <v>0</v>
      </c>
      <c r="JV32" s="131">
        <f t="shared" si="9"/>
        <v>0</v>
      </c>
      <c r="JW32" s="131">
        <f t="shared" si="10"/>
        <v>0</v>
      </c>
      <c r="JX32" s="131">
        <f t="shared" si="11"/>
        <v>0</v>
      </c>
      <c r="JY32" s="130">
        <f t="shared" si="12"/>
        <v>10</v>
      </c>
      <c r="JZ32" s="27">
        <f t="shared" si="13"/>
        <v>0</v>
      </c>
      <c r="KB32" s="26">
        <v>28</v>
      </c>
      <c r="KC32" s="182" t="str">
        <f>'6B'!G32</f>
        <v>RIVERA RAMIREZ URIEL</v>
      </c>
      <c r="KD32" s="127"/>
      <c r="KE32" s="127"/>
      <c r="KF32" s="127"/>
      <c r="KG32" s="127"/>
      <c r="KH32" s="127"/>
      <c r="KI32" s="128"/>
      <c r="KJ32" s="128"/>
      <c r="KK32" s="129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31">
        <f t="shared" si="14"/>
        <v>0</v>
      </c>
      <c r="LA32" s="131">
        <f t="shared" si="15"/>
        <v>0</v>
      </c>
      <c r="LB32" s="131">
        <f t="shared" si="16"/>
        <v>0</v>
      </c>
      <c r="LC32" s="131">
        <f t="shared" si="17"/>
        <v>0</v>
      </c>
      <c r="LD32" s="131">
        <f t="shared" si="18"/>
        <v>0</v>
      </c>
      <c r="LE32" s="131">
        <f t="shared" si="19"/>
        <v>0</v>
      </c>
      <c r="LF32" s="131">
        <f t="shared" si="20"/>
        <v>0</v>
      </c>
      <c r="LG32" s="131">
        <f t="shared" si="21"/>
        <v>0</v>
      </c>
      <c r="LH32" s="131">
        <f t="shared" si="22"/>
        <v>0</v>
      </c>
      <c r="LI32" s="131">
        <f t="shared" si="23"/>
        <v>0</v>
      </c>
      <c r="LJ32" s="131">
        <f t="shared" si="24"/>
        <v>0</v>
      </c>
      <c r="LK32" s="44">
        <f t="shared" si="25"/>
        <v>10</v>
      </c>
      <c r="LL32" s="27">
        <f t="shared" si="26"/>
        <v>0</v>
      </c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</row>
    <row r="33" spans="1:346" s="33" customFormat="1">
      <c r="A33" s="26">
        <v>29</v>
      </c>
      <c r="B33" s="100" t="str">
        <f>'2 A'!G33</f>
        <v>ORTIZ POPOCA MARCOS ENRIQUE</v>
      </c>
      <c r="C33" s="71"/>
      <c r="D33" s="19"/>
      <c r="E33" s="71"/>
      <c r="F33" s="19"/>
      <c r="G33" s="71"/>
      <c r="H33" s="70"/>
      <c r="I33" s="71"/>
      <c r="J33" s="19"/>
      <c r="K33" s="71"/>
      <c r="L33" s="19"/>
      <c r="M33" s="71"/>
      <c r="N33" s="19"/>
      <c r="O33" s="71"/>
      <c r="P33" s="19"/>
      <c r="Q33" s="71"/>
      <c r="R33" s="19"/>
      <c r="S33" s="71"/>
      <c r="T33" s="19"/>
      <c r="U33" s="71"/>
      <c r="V33" s="19"/>
      <c r="W33" s="71"/>
      <c r="X33" s="71"/>
      <c r="Y33" s="71"/>
      <c r="Z33" s="71"/>
      <c r="AA33" s="43">
        <f t="shared" si="27"/>
        <v>0</v>
      </c>
      <c r="AB33" s="43">
        <f t="shared" si="28"/>
        <v>0</v>
      </c>
      <c r="AC33" s="43">
        <f t="shared" si="29"/>
        <v>0</v>
      </c>
      <c r="AD33" s="43">
        <f t="shared" si="30"/>
        <v>0</v>
      </c>
      <c r="AE33" s="43">
        <f t="shared" si="31"/>
        <v>0</v>
      </c>
      <c r="AF33" s="43">
        <f t="shared" si="32"/>
        <v>0</v>
      </c>
      <c r="AG33" s="43">
        <f t="shared" si="33"/>
        <v>0</v>
      </c>
      <c r="AH33" s="43">
        <f t="shared" si="34"/>
        <v>0</v>
      </c>
      <c r="AI33" s="43">
        <f t="shared" si="35"/>
        <v>0</v>
      </c>
      <c r="AJ33" s="43">
        <f t="shared" si="36"/>
        <v>0</v>
      </c>
      <c r="AK33" s="43">
        <f t="shared" si="37"/>
        <v>0</v>
      </c>
      <c r="AL33" s="43">
        <f t="shared" si="38"/>
        <v>0</v>
      </c>
      <c r="AM33" s="44">
        <f t="shared" si="39"/>
        <v>10</v>
      </c>
      <c r="AN33" s="27">
        <f t="shared" si="0"/>
        <v>0</v>
      </c>
      <c r="AQ33" s="26">
        <v>29</v>
      </c>
      <c r="AR33" s="101" t="str">
        <f>'2B'!G33</f>
        <v>MORALES CEDILLO ZAIRA ALEJANDRA</v>
      </c>
      <c r="AS33" s="42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106">
        <f t="shared" si="40"/>
        <v>0</v>
      </c>
      <c r="BR33" s="106">
        <f t="shared" si="41"/>
        <v>0</v>
      </c>
      <c r="BS33" s="106">
        <f t="shared" si="42"/>
        <v>0</v>
      </c>
      <c r="BT33" s="106">
        <f t="shared" si="43"/>
        <v>0</v>
      </c>
      <c r="BU33" s="106">
        <f t="shared" si="44"/>
        <v>0</v>
      </c>
      <c r="BV33" s="106">
        <f t="shared" si="45"/>
        <v>0</v>
      </c>
      <c r="BW33" s="106">
        <f t="shared" si="46"/>
        <v>0</v>
      </c>
      <c r="BX33" s="106">
        <f t="shared" si="47"/>
        <v>0</v>
      </c>
      <c r="BY33" s="106">
        <f t="shared" si="48"/>
        <v>0</v>
      </c>
      <c r="BZ33" s="106">
        <f t="shared" si="49"/>
        <v>0</v>
      </c>
      <c r="CA33" s="106">
        <f t="shared" si="50"/>
        <v>0</v>
      </c>
      <c r="CB33" s="106">
        <f t="shared" si="51"/>
        <v>0</v>
      </c>
      <c r="CC33" s="107">
        <f t="shared" si="52"/>
        <v>10</v>
      </c>
      <c r="CD33" s="108">
        <f t="shared" si="53"/>
        <v>0</v>
      </c>
      <c r="CG33" s="26">
        <v>29</v>
      </c>
      <c r="CH33" s="101" t="str">
        <f>'2C'!G33</f>
        <v>RAMIREZ ORTEGA JESUS ALBERTO</v>
      </c>
      <c r="CI33" s="42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106">
        <f t="shared" si="54"/>
        <v>0</v>
      </c>
      <c r="DH33" s="106">
        <f t="shared" si="55"/>
        <v>0</v>
      </c>
      <c r="DI33" s="106">
        <f t="shared" si="56"/>
        <v>0</v>
      </c>
      <c r="DJ33" s="106">
        <f t="shared" si="57"/>
        <v>0</v>
      </c>
      <c r="DK33" s="106">
        <f t="shared" si="58"/>
        <v>0</v>
      </c>
      <c r="DL33" s="106">
        <f t="shared" si="59"/>
        <v>0</v>
      </c>
      <c r="DM33" s="106">
        <f t="shared" si="60"/>
        <v>0</v>
      </c>
      <c r="DN33" s="106">
        <f t="shared" si="61"/>
        <v>0</v>
      </c>
      <c r="DO33" s="106">
        <f t="shared" si="62"/>
        <v>0</v>
      </c>
      <c r="DP33" s="106">
        <f t="shared" si="63"/>
        <v>0</v>
      </c>
      <c r="DQ33" s="106">
        <f t="shared" si="64"/>
        <v>0</v>
      </c>
      <c r="DR33" s="106">
        <f t="shared" si="65"/>
        <v>0</v>
      </c>
      <c r="DS33" s="107">
        <f t="shared" si="66"/>
        <v>10</v>
      </c>
      <c r="DT33" s="108">
        <f t="shared" si="67"/>
        <v>0</v>
      </c>
      <c r="DV33" s="26">
        <v>29</v>
      </c>
      <c r="DW33" s="182" t="str">
        <f>'4A'!G33</f>
        <v>TALCO  CHAVEZ EDITH GUADALUPE</v>
      </c>
      <c r="DX33" s="42"/>
      <c r="DY33" s="42"/>
      <c r="DZ33" s="71"/>
      <c r="EA33" s="71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3">
        <f t="shared" si="68"/>
        <v>0</v>
      </c>
      <c r="EW33" s="43">
        <f t="shared" si="69"/>
        <v>0</v>
      </c>
      <c r="EX33" s="43">
        <f t="shared" si="70"/>
        <v>0</v>
      </c>
      <c r="EY33" s="43">
        <f t="shared" si="71"/>
        <v>0</v>
      </c>
      <c r="EZ33" s="43">
        <f t="shared" si="72"/>
        <v>0</v>
      </c>
      <c r="FA33" s="43">
        <f t="shared" si="73"/>
        <v>0</v>
      </c>
      <c r="FB33" s="43">
        <f t="shared" si="74"/>
        <v>0</v>
      </c>
      <c r="FC33" s="43">
        <f t="shared" si="75"/>
        <v>0</v>
      </c>
      <c r="FD33" s="43">
        <f t="shared" si="76"/>
        <v>0</v>
      </c>
      <c r="FE33" s="43">
        <f t="shared" si="77"/>
        <v>0</v>
      </c>
      <c r="FF33" s="43">
        <f t="shared" si="78"/>
        <v>0</v>
      </c>
      <c r="FG33" s="43">
        <f t="shared" si="79"/>
        <v>0</v>
      </c>
      <c r="FH33" s="44">
        <f t="shared" si="80"/>
        <v>10</v>
      </c>
      <c r="FI33" s="27">
        <f t="shared" si="81"/>
        <v>0</v>
      </c>
      <c r="FL33" s="26">
        <v>29</v>
      </c>
      <c r="FM33" s="182" t="str">
        <f>'4B'!G33</f>
        <v>SANTIAGO ROMERO ZABDI MAGDIEL</v>
      </c>
      <c r="FN33" s="42"/>
      <c r="FO33" s="79"/>
      <c r="FP33" s="81"/>
      <c r="FQ33" s="43"/>
      <c r="FR33" s="42"/>
      <c r="FS33" s="42"/>
      <c r="FT33" s="42"/>
      <c r="FU33" s="42"/>
      <c r="FV33" s="42"/>
      <c r="FW33" s="42"/>
      <c r="FX33" s="42"/>
      <c r="FY33" s="79"/>
      <c r="FZ33" s="79"/>
      <c r="GA33" s="81"/>
      <c r="GB33" s="79"/>
      <c r="GC33" s="42"/>
      <c r="GD33" s="81"/>
      <c r="GE33" s="42"/>
      <c r="GF33" s="42"/>
      <c r="GG33" s="42"/>
      <c r="GH33" s="42"/>
      <c r="GI33" s="42"/>
      <c r="GJ33" s="42"/>
      <c r="GK33" s="42"/>
      <c r="GL33" s="43">
        <f t="shared" si="82"/>
        <v>0</v>
      </c>
      <c r="GM33" s="43">
        <f t="shared" si="83"/>
        <v>0</v>
      </c>
      <c r="GN33" s="43">
        <f t="shared" si="84"/>
        <v>0</v>
      </c>
      <c r="GO33" s="43">
        <f t="shared" si="85"/>
        <v>0</v>
      </c>
      <c r="GP33" s="43">
        <f t="shared" si="86"/>
        <v>0</v>
      </c>
      <c r="GQ33" s="43">
        <f t="shared" si="87"/>
        <v>0</v>
      </c>
      <c r="GR33" s="43">
        <f t="shared" si="88"/>
        <v>0</v>
      </c>
      <c r="GS33" s="43">
        <f t="shared" si="89"/>
        <v>0</v>
      </c>
      <c r="GT33" s="43">
        <f t="shared" si="90"/>
        <v>0</v>
      </c>
      <c r="GU33" s="43">
        <f t="shared" si="91"/>
        <v>0</v>
      </c>
      <c r="GV33" s="43">
        <f t="shared" si="92"/>
        <v>0</v>
      </c>
      <c r="GW33" s="43">
        <f t="shared" si="93"/>
        <v>0</v>
      </c>
      <c r="GX33" s="44">
        <f t="shared" si="94"/>
        <v>10</v>
      </c>
      <c r="GY33" s="27">
        <f t="shared" si="95"/>
        <v>0</v>
      </c>
      <c r="GZ33" s="179"/>
      <c r="HA33" s="26">
        <v>29</v>
      </c>
      <c r="HB33" s="182" t="str">
        <f>'4C'!G33</f>
        <v xml:space="preserve">TORRES ESCAMILLA ANA KAREN </v>
      </c>
      <c r="HC33" s="42"/>
      <c r="HD33" s="79"/>
      <c r="HE33" s="81"/>
      <c r="HF33" s="43"/>
      <c r="HG33" s="42"/>
      <c r="HH33" s="42"/>
      <c r="HI33" s="42"/>
      <c r="HJ33" s="42"/>
      <c r="HK33" s="42"/>
      <c r="HL33" s="42"/>
      <c r="HM33" s="42"/>
      <c r="HN33" s="79"/>
      <c r="HO33" s="79"/>
      <c r="HP33" s="81"/>
      <c r="HQ33" s="79"/>
      <c r="HR33" s="42"/>
      <c r="HS33" s="81"/>
      <c r="HT33" s="42"/>
      <c r="HU33" s="42"/>
      <c r="HV33" s="42"/>
      <c r="HW33" s="42"/>
      <c r="HX33" s="42"/>
      <c r="HY33" s="42"/>
      <c r="HZ33" s="42"/>
      <c r="IA33" s="43">
        <f t="shared" si="96"/>
        <v>0</v>
      </c>
      <c r="IB33" s="43">
        <f t="shared" si="97"/>
        <v>0</v>
      </c>
      <c r="IC33" s="43">
        <f t="shared" si="98"/>
        <v>0</v>
      </c>
      <c r="ID33" s="43">
        <f t="shared" si="99"/>
        <v>0</v>
      </c>
      <c r="IE33" s="43">
        <f t="shared" si="100"/>
        <v>0</v>
      </c>
      <c r="IF33" s="43">
        <f t="shared" si="101"/>
        <v>0</v>
      </c>
      <c r="IG33" s="43">
        <f t="shared" si="102"/>
        <v>0</v>
      </c>
      <c r="IH33" s="43">
        <f t="shared" si="103"/>
        <v>0</v>
      </c>
      <c r="II33" s="43">
        <f t="shared" si="104"/>
        <v>0</v>
      </c>
      <c r="IJ33" s="43">
        <f t="shared" si="105"/>
        <v>0</v>
      </c>
      <c r="IK33" s="43">
        <f t="shared" si="106"/>
        <v>0</v>
      </c>
      <c r="IL33" s="43">
        <f t="shared" si="107"/>
        <v>0</v>
      </c>
      <c r="IM33" s="44">
        <f t="shared" si="108"/>
        <v>10</v>
      </c>
      <c r="IN33" s="27">
        <f t="shared" si="109"/>
        <v>0</v>
      </c>
      <c r="IO33" s="179"/>
      <c r="IP33" s="26">
        <v>29</v>
      </c>
      <c r="IQ33" s="182" t="str">
        <f>'6A'!G33</f>
        <v>PEREZ AGUILAR METZLI</v>
      </c>
      <c r="IR33" s="42"/>
      <c r="IS33" s="42"/>
      <c r="IT33" s="42"/>
      <c r="IU33" s="42"/>
      <c r="IV33" s="42"/>
      <c r="IW33" s="79"/>
      <c r="IX33" s="79"/>
      <c r="IY33" s="81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131">
        <f t="shared" si="1"/>
        <v>0</v>
      </c>
      <c r="JO33" s="131">
        <f t="shared" si="2"/>
        <v>0</v>
      </c>
      <c r="JP33" s="131">
        <f t="shared" si="3"/>
        <v>0</v>
      </c>
      <c r="JQ33" s="131">
        <f t="shared" si="4"/>
        <v>0</v>
      </c>
      <c r="JR33" s="131">
        <f t="shared" si="5"/>
        <v>0</v>
      </c>
      <c r="JS33" s="131">
        <f t="shared" si="6"/>
        <v>0</v>
      </c>
      <c r="JT33" s="131">
        <f t="shared" si="7"/>
        <v>0</v>
      </c>
      <c r="JU33" s="131">
        <f t="shared" si="8"/>
        <v>0</v>
      </c>
      <c r="JV33" s="131">
        <f t="shared" si="9"/>
        <v>0</v>
      </c>
      <c r="JW33" s="131">
        <f t="shared" si="10"/>
        <v>0</v>
      </c>
      <c r="JX33" s="131">
        <f t="shared" si="11"/>
        <v>0</v>
      </c>
      <c r="JY33" s="130">
        <f t="shared" si="12"/>
        <v>10</v>
      </c>
      <c r="JZ33" s="27">
        <f t="shared" si="13"/>
        <v>0</v>
      </c>
      <c r="KB33" s="26">
        <v>29</v>
      </c>
      <c r="KC33" s="182" t="str">
        <f>'6B'!G33</f>
        <v>ROBLES CONSTANTINO LUIS FERNANDO</v>
      </c>
      <c r="KD33" s="127"/>
      <c r="KE33" s="127"/>
      <c r="KF33" s="127"/>
      <c r="KG33" s="127"/>
      <c r="KH33" s="127"/>
      <c r="KI33" s="128"/>
      <c r="KJ33" s="128"/>
      <c r="KK33" s="129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31">
        <f t="shared" si="14"/>
        <v>0</v>
      </c>
      <c r="LA33" s="131">
        <f t="shared" si="15"/>
        <v>0</v>
      </c>
      <c r="LB33" s="131">
        <f t="shared" si="16"/>
        <v>0</v>
      </c>
      <c r="LC33" s="131">
        <f t="shared" si="17"/>
        <v>0</v>
      </c>
      <c r="LD33" s="131">
        <f t="shared" si="18"/>
        <v>0</v>
      </c>
      <c r="LE33" s="131">
        <f t="shared" si="19"/>
        <v>0</v>
      </c>
      <c r="LF33" s="131">
        <f t="shared" si="20"/>
        <v>0</v>
      </c>
      <c r="LG33" s="131">
        <f t="shared" si="21"/>
        <v>0</v>
      </c>
      <c r="LH33" s="131">
        <f t="shared" si="22"/>
        <v>0</v>
      </c>
      <c r="LI33" s="131">
        <f t="shared" si="23"/>
        <v>0</v>
      </c>
      <c r="LJ33" s="131">
        <f t="shared" si="24"/>
        <v>0</v>
      </c>
      <c r="LK33" s="44">
        <f t="shared" si="25"/>
        <v>10</v>
      </c>
      <c r="LL33" s="27">
        <f t="shared" si="26"/>
        <v>0</v>
      </c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</row>
    <row r="34" spans="1:346" s="33" customFormat="1">
      <c r="A34" s="26">
        <v>30</v>
      </c>
      <c r="B34" s="100" t="str">
        <f>'2 A'!G34</f>
        <v>PAZ RODRIGUEZ AXEL ALFONSO</v>
      </c>
      <c r="C34" s="71"/>
      <c r="D34" s="19"/>
      <c r="E34" s="71"/>
      <c r="F34" s="19"/>
      <c r="G34" s="71"/>
      <c r="H34" s="70"/>
      <c r="I34" s="71"/>
      <c r="J34" s="19"/>
      <c r="K34" s="71"/>
      <c r="L34" s="19"/>
      <c r="M34" s="71"/>
      <c r="N34" s="19"/>
      <c r="O34" s="71"/>
      <c r="P34" s="19"/>
      <c r="Q34" s="71"/>
      <c r="R34" s="19"/>
      <c r="S34" s="71"/>
      <c r="T34" s="19"/>
      <c r="U34" s="71"/>
      <c r="V34" s="19"/>
      <c r="W34" s="71"/>
      <c r="X34" s="71"/>
      <c r="Y34" s="71"/>
      <c r="Z34" s="71"/>
      <c r="AA34" s="43">
        <f t="shared" si="27"/>
        <v>0</v>
      </c>
      <c r="AB34" s="43">
        <f t="shared" si="28"/>
        <v>0</v>
      </c>
      <c r="AC34" s="43">
        <f t="shared" si="29"/>
        <v>0</v>
      </c>
      <c r="AD34" s="43">
        <f t="shared" si="30"/>
        <v>0</v>
      </c>
      <c r="AE34" s="43">
        <f t="shared" si="31"/>
        <v>0</v>
      </c>
      <c r="AF34" s="43">
        <f t="shared" si="32"/>
        <v>0</v>
      </c>
      <c r="AG34" s="43">
        <f t="shared" si="33"/>
        <v>0</v>
      </c>
      <c r="AH34" s="43">
        <f t="shared" si="34"/>
        <v>0</v>
      </c>
      <c r="AI34" s="43">
        <f t="shared" si="35"/>
        <v>0</v>
      </c>
      <c r="AJ34" s="43">
        <f t="shared" si="36"/>
        <v>0</v>
      </c>
      <c r="AK34" s="43">
        <f t="shared" si="37"/>
        <v>0</v>
      </c>
      <c r="AL34" s="43">
        <f t="shared" si="38"/>
        <v>0</v>
      </c>
      <c r="AM34" s="44">
        <f t="shared" si="39"/>
        <v>10</v>
      </c>
      <c r="AN34" s="27">
        <f t="shared" si="0"/>
        <v>0</v>
      </c>
      <c r="AQ34" s="26">
        <v>30</v>
      </c>
      <c r="AR34" s="101" t="str">
        <f>'2B'!G34</f>
        <v>MORALES NARANJO JESSICA ITZEL</v>
      </c>
      <c r="AS34" s="42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106">
        <f t="shared" si="40"/>
        <v>0</v>
      </c>
      <c r="BR34" s="106">
        <f t="shared" si="41"/>
        <v>0</v>
      </c>
      <c r="BS34" s="106">
        <f t="shared" si="42"/>
        <v>0</v>
      </c>
      <c r="BT34" s="106">
        <f t="shared" si="43"/>
        <v>0</v>
      </c>
      <c r="BU34" s="106">
        <f t="shared" si="44"/>
        <v>0</v>
      </c>
      <c r="BV34" s="106">
        <f t="shared" si="45"/>
        <v>0</v>
      </c>
      <c r="BW34" s="106">
        <f t="shared" si="46"/>
        <v>0</v>
      </c>
      <c r="BX34" s="106">
        <f t="shared" si="47"/>
        <v>0</v>
      </c>
      <c r="BY34" s="106">
        <f t="shared" si="48"/>
        <v>0</v>
      </c>
      <c r="BZ34" s="106">
        <f t="shared" si="49"/>
        <v>0</v>
      </c>
      <c r="CA34" s="106">
        <f t="shared" si="50"/>
        <v>0</v>
      </c>
      <c r="CB34" s="106">
        <f t="shared" si="51"/>
        <v>0</v>
      </c>
      <c r="CC34" s="107">
        <f t="shared" si="52"/>
        <v>10</v>
      </c>
      <c r="CD34" s="108">
        <f t="shared" si="53"/>
        <v>0</v>
      </c>
      <c r="CG34" s="26">
        <v>30</v>
      </c>
      <c r="CH34" s="101" t="str">
        <f>'2C'!G34</f>
        <v>RAMOS GARCIA LUCY</v>
      </c>
      <c r="CI34" s="42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106">
        <f t="shared" si="54"/>
        <v>0</v>
      </c>
      <c r="DH34" s="106">
        <f t="shared" si="55"/>
        <v>0</v>
      </c>
      <c r="DI34" s="106">
        <f t="shared" si="56"/>
        <v>0</v>
      </c>
      <c r="DJ34" s="106">
        <f t="shared" si="57"/>
        <v>0</v>
      </c>
      <c r="DK34" s="106">
        <f t="shared" si="58"/>
        <v>0</v>
      </c>
      <c r="DL34" s="106">
        <f t="shared" si="59"/>
        <v>0</v>
      </c>
      <c r="DM34" s="106">
        <f t="shared" si="60"/>
        <v>0</v>
      </c>
      <c r="DN34" s="106">
        <f t="shared" si="61"/>
        <v>0</v>
      </c>
      <c r="DO34" s="106">
        <f t="shared" si="62"/>
        <v>0</v>
      </c>
      <c r="DP34" s="106">
        <f t="shared" si="63"/>
        <v>0</v>
      </c>
      <c r="DQ34" s="106">
        <f t="shared" si="64"/>
        <v>0</v>
      </c>
      <c r="DR34" s="106">
        <f t="shared" si="65"/>
        <v>0</v>
      </c>
      <c r="DS34" s="107">
        <f t="shared" si="66"/>
        <v>10</v>
      </c>
      <c r="DT34" s="108">
        <f t="shared" si="67"/>
        <v>0</v>
      </c>
      <c r="DV34" s="26">
        <v>30</v>
      </c>
      <c r="DW34" s="182" t="str">
        <f>'4A'!G34</f>
        <v>TORRES  BAUTISTA JESUS GONZALO</v>
      </c>
      <c r="DX34" s="42"/>
      <c r="DY34" s="42"/>
      <c r="DZ34" s="71"/>
      <c r="EA34" s="71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3">
        <f t="shared" si="68"/>
        <v>0</v>
      </c>
      <c r="EW34" s="43">
        <f t="shared" si="69"/>
        <v>0</v>
      </c>
      <c r="EX34" s="43">
        <f t="shared" si="70"/>
        <v>0</v>
      </c>
      <c r="EY34" s="43">
        <f t="shared" si="71"/>
        <v>0</v>
      </c>
      <c r="EZ34" s="43">
        <f t="shared" si="72"/>
        <v>0</v>
      </c>
      <c r="FA34" s="43">
        <f t="shared" si="73"/>
        <v>0</v>
      </c>
      <c r="FB34" s="43">
        <f t="shared" si="74"/>
        <v>0</v>
      </c>
      <c r="FC34" s="43">
        <f t="shared" si="75"/>
        <v>0</v>
      </c>
      <c r="FD34" s="43">
        <f t="shared" si="76"/>
        <v>0</v>
      </c>
      <c r="FE34" s="43">
        <f t="shared" si="77"/>
        <v>0</v>
      </c>
      <c r="FF34" s="43">
        <f t="shared" si="78"/>
        <v>0</v>
      </c>
      <c r="FG34" s="43">
        <f t="shared" si="79"/>
        <v>0</v>
      </c>
      <c r="FH34" s="44">
        <f t="shared" si="80"/>
        <v>10</v>
      </c>
      <c r="FI34" s="27">
        <f t="shared" si="81"/>
        <v>0</v>
      </c>
      <c r="FL34" s="26">
        <v>30</v>
      </c>
      <c r="FM34" s="182" t="str">
        <f>'4B'!G34</f>
        <v>TENORIO MEDRANO ELI EMANUEL</v>
      </c>
      <c r="FN34" s="42"/>
      <c r="FO34" s="79"/>
      <c r="FP34" s="81"/>
      <c r="FQ34" s="43"/>
      <c r="FR34" s="42"/>
      <c r="FS34" s="42"/>
      <c r="FT34" s="42"/>
      <c r="FU34" s="42"/>
      <c r="FV34" s="42"/>
      <c r="FW34" s="42"/>
      <c r="FX34" s="42"/>
      <c r="FY34" s="79"/>
      <c r="FZ34" s="79"/>
      <c r="GA34" s="81"/>
      <c r="GB34" s="79"/>
      <c r="GC34" s="42"/>
      <c r="GD34" s="81"/>
      <c r="GE34" s="42"/>
      <c r="GF34" s="42"/>
      <c r="GG34" s="42"/>
      <c r="GH34" s="42"/>
      <c r="GI34" s="42"/>
      <c r="GJ34" s="42"/>
      <c r="GK34" s="42"/>
      <c r="GL34" s="43">
        <f t="shared" si="82"/>
        <v>0</v>
      </c>
      <c r="GM34" s="43">
        <f t="shared" si="83"/>
        <v>0</v>
      </c>
      <c r="GN34" s="43">
        <f t="shared" si="84"/>
        <v>0</v>
      </c>
      <c r="GO34" s="43">
        <f t="shared" si="85"/>
        <v>0</v>
      </c>
      <c r="GP34" s="43">
        <f t="shared" si="86"/>
        <v>0</v>
      </c>
      <c r="GQ34" s="43">
        <f t="shared" si="87"/>
        <v>0</v>
      </c>
      <c r="GR34" s="43">
        <f t="shared" si="88"/>
        <v>0</v>
      </c>
      <c r="GS34" s="43">
        <f t="shared" si="89"/>
        <v>0</v>
      </c>
      <c r="GT34" s="43">
        <f t="shared" si="90"/>
        <v>0</v>
      </c>
      <c r="GU34" s="43">
        <f t="shared" si="91"/>
        <v>0</v>
      </c>
      <c r="GV34" s="43">
        <f t="shared" si="92"/>
        <v>0</v>
      </c>
      <c r="GW34" s="43">
        <f t="shared" si="93"/>
        <v>0</v>
      </c>
      <c r="GX34" s="44">
        <f t="shared" si="94"/>
        <v>10</v>
      </c>
      <c r="GY34" s="27">
        <f t="shared" si="95"/>
        <v>0</v>
      </c>
      <c r="GZ34" s="179"/>
      <c r="HA34" s="26">
        <v>30</v>
      </c>
      <c r="HB34" s="182" t="str">
        <f>'4C'!G34</f>
        <v>TRUJILLO HERNANDEZ ANA LAURA</v>
      </c>
      <c r="HC34" s="42"/>
      <c r="HD34" s="79"/>
      <c r="HE34" s="81"/>
      <c r="HF34" s="43"/>
      <c r="HG34" s="42"/>
      <c r="HH34" s="42"/>
      <c r="HI34" s="42"/>
      <c r="HJ34" s="42"/>
      <c r="HK34" s="42"/>
      <c r="HL34" s="42"/>
      <c r="HM34" s="42"/>
      <c r="HN34" s="79"/>
      <c r="HO34" s="79"/>
      <c r="HP34" s="81"/>
      <c r="HQ34" s="79"/>
      <c r="HR34" s="42"/>
      <c r="HS34" s="81"/>
      <c r="HT34" s="42"/>
      <c r="HU34" s="42"/>
      <c r="HV34" s="42"/>
      <c r="HW34" s="42"/>
      <c r="HX34" s="42"/>
      <c r="HY34" s="42"/>
      <c r="HZ34" s="42"/>
      <c r="IA34" s="43">
        <f t="shared" si="96"/>
        <v>0</v>
      </c>
      <c r="IB34" s="43">
        <f t="shared" si="97"/>
        <v>0</v>
      </c>
      <c r="IC34" s="43">
        <f t="shared" si="98"/>
        <v>0</v>
      </c>
      <c r="ID34" s="43">
        <f t="shared" si="99"/>
        <v>0</v>
      </c>
      <c r="IE34" s="43">
        <f t="shared" si="100"/>
        <v>0</v>
      </c>
      <c r="IF34" s="43">
        <f t="shared" si="101"/>
        <v>0</v>
      </c>
      <c r="IG34" s="43">
        <f t="shared" si="102"/>
        <v>0</v>
      </c>
      <c r="IH34" s="43">
        <f t="shared" si="103"/>
        <v>0</v>
      </c>
      <c r="II34" s="43">
        <f t="shared" si="104"/>
        <v>0</v>
      </c>
      <c r="IJ34" s="43">
        <f t="shared" si="105"/>
        <v>0</v>
      </c>
      <c r="IK34" s="43">
        <f t="shared" si="106"/>
        <v>0</v>
      </c>
      <c r="IL34" s="43">
        <f t="shared" si="107"/>
        <v>0</v>
      </c>
      <c r="IM34" s="44">
        <f t="shared" si="108"/>
        <v>10</v>
      </c>
      <c r="IN34" s="27">
        <f t="shared" si="109"/>
        <v>0</v>
      </c>
      <c r="IO34" s="179"/>
      <c r="IP34" s="26">
        <v>30</v>
      </c>
      <c r="IQ34" s="182" t="str">
        <f>'6A'!G34</f>
        <v>PORTILLO LOPEZ ITZEL</v>
      </c>
      <c r="IR34" s="42"/>
      <c r="IS34" s="42"/>
      <c r="IT34" s="42"/>
      <c r="IU34" s="42"/>
      <c r="IV34" s="42"/>
      <c r="IW34" s="79"/>
      <c r="IX34" s="79"/>
      <c r="IY34" s="81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131">
        <f t="shared" si="1"/>
        <v>0</v>
      </c>
      <c r="JO34" s="131">
        <f t="shared" si="2"/>
        <v>0</v>
      </c>
      <c r="JP34" s="131">
        <f t="shared" si="3"/>
        <v>0</v>
      </c>
      <c r="JQ34" s="131">
        <f t="shared" si="4"/>
        <v>0</v>
      </c>
      <c r="JR34" s="131">
        <f t="shared" si="5"/>
        <v>0</v>
      </c>
      <c r="JS34" s="131">
        <f t="shared" si="6"/>
        <v>0</v>
      </c>
      <c r="JT34" s="131">
        <f t="shared" si="7"/>
        <v>0</v>
      </c>
      <c r="JU34" s="131">
        <f t="shared" si="8"/>
        <v>0</v>
      </c>
      <c r="JV34" s="131">
        <f t="shared" si="9"/>
        <v>0</v>
      </c>
      <c r="JW34" s="131">
        <f t="shared" si="10"/>
        <v>0</v>
      </c>
      <c r="JX34" s="131">
        <f t="shared" si="11"/>
        <v>0</v>
      </c>
      <c r="JY34" s="130">
        <f t="shared" si="12"/>
        <v>10</v>
      </c>
      <c r="JZ34" s="27">
        <f t="shared" si="13"/>
        <v>0</v>
      </c>
      <c r="KB34" s="26">
        <v>30</v>
      </c>
      <c r="KC34" s="182" t="str">
        <f>'6B'!G34</f>
        <v>ROMERO GOMEZ SEBASTIAN</v>
      </c>
      <c r="KD34" s="127"/>
      <c r="KE34" s="127"/>
      <c r="KF34" s="127"/>
      <c r="KG34" s="127"/>
      <c r="KH34" s="127"/>
      <c r="KI34" s="128"/>
      <c r="KJ34" s="128"/>
      <c r="KK34" s="129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31">
        <f t="shared" si="14"/>
        <v>0</v>
      </c>
      <c r="LA34" s="131">
        <f t="shared" si="15"/>
        <v>0</v>
      </c>
      <c r="LB34" s="131">
        <f t="shared" si="16"/>
        <v>0</v>
      </c>
      <c r="LC34" s="131">
        <f t="shared" si="17"/>
        <v>0</v>
      </c>
      <c r="LD34" s="131">
        <f t="shared" si="18"/>
        <v>0</v>
      </c>
      <c r="LE34" s="131">
        <f t="shared" si="19"/>
        <v>0</v>
      </c>
      <c r="LF34" s="131">
        <f t="shared" si="20"/>
        <v>0</v>
      </c>
      <c r="LG34" s="131">
        <f t="shared" si="21"/>
        <v>0</v>
      </c>
      <c r="LH34" s="131">
        <f t="shared" si="22"/>
        <v>0</v>
      </c>
      <c r="LI34" s="131">
        <f t="shared" si="23"/>
        <v>0</v>
      </c>
      <c r="LJ34" s="131">
        <f t="shared" si="24"/>
        <v>0</v>
      </c>
      <c r="LK34" s="44">
        <f t="shared" si="25"/>
        <v>10</v>
      </c>
      <c r="LL34" s="27">
        <f t="shared" si="26"/>
        <v>0</v>
      </c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</row>
    <row r="35" spans="1:346" s="33" customFormat="1">
      <c r="A35" s="26">
        <v>31</v>
      </c>
      <c r="B35" s="100" t="str">
        <f>'2 A'!G35</f>
        <v>PEREZ CONTRERAS MARIANA ATZIMBA</v>
      </c>
      <c r="C35" s="71"/>
      <c r="D35" s="19"/>
      <c r="E35" s="71"/>
      <c r="F35" s="19"/>
      <c r="G35" s="71"/>
      <c r="H35" s="70"/>
      <c r="I35" s="71"/>
      <c r="J35" s="19"/>
      <c r="K35" s="71"/>
      <c r="L35" s="19"/>
      <c r="M35" s="71"/>
      <c r="N35" s="19"/>
      <c r="O35" s="71"/>
      <c r="P35" s="19"/>
      <c r="Q35" s="71"/>
      <c r="R35" s="19"/>
      <c r="S35" s="71"/>
      <c r="T35" s="19"/>
      <c r="U35" s="71"/>
      <c r="V35" s="19"/>
      <c r="W35" s="71"/>
      <c r="X35" s="71"/>
      <c r="Y35" s="71"/>
      <c r="Z35" s="71"/>
      <c r="AA35" s="43">
        <f t="shared" si="27"/>
        <v>0</v>
      </c>
      <c r="AB35" s="43">
        <f t="shared" si="28"/>
        <v>0</v>
      </c>
      <c r="AC35" s="43">
        <f t="shared" si="29"/>
        <v>0</v>
      </c>
      <c r="AD35" s="43">
        <f t="shared" si="30"/>
        <v>0</v>
      </c>
      <c r="AE35" s="43">
        <f t="shared" si="31"/>
        <v>0</v>
      </c>
      <c r="AF35" s="43">
        <f t="shared" si="32"/>
        <v>0</v>
      </c>
      <c r="AG35" s="43">
        <f t="shared" si="33"/>
        <v>0</v>
      </c>
      <c r="AH35" s="43">
        <f t="shared" si="34"/>
        <v>0</v>
      </c>
      <c r="AI35" s="43">
        <f t="shared" si="35"/>
        <v>0</v>
      </c>
      <c r="AJ35" s="43">
        <f t="shared" si="36"/>
        <v>0</v>
      </c>
      <c r="AK35" s="43">
        <f t="shared" si="37"/>
        <v>0</v>
      </c>
      <c r="AL35" s="43">
        <f t="shared" si="38"/>
        <v>0</v>
      </c>
      <c r="AM35" s="44">
        <f t="shared" si="39"/>
        <v>10</v>
      </c>
      <c r="AN35" s="27">
        <f t="shared" si="0"/>
        <v>0</v>
      </c>
      <c r="AQ35" s="26">
        <v>31</v>
      </c>
      <c r="AR35" s="101" t="str">
        <f>'2B'!G35</f>
        <v>MORAN  MATA JOSE LUIS</v>
      </c>
      <c r="AS35" s="42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106">
        <f t="shared" si="40"/>
        <v>0</v>
      </c>
      <c r="BR35" s="106">
        <f t="shared" si="41"/>
        <v>0</v>
      </c>
      <c r="BS35" s="106">
        <f t="shared" si="42"/>
        <v>0</v>
      </c>
      <c r="BT35" s="106">
        <f t="shared" si="43"/>
        <v>0</v>
      </c>
      <c r="BU35" s="106">
        <f t="shared" si="44"/>
        <v>0</v>
      </c>
      <c r="BV35" s="106">
        <f t="shared" si="45"/>
        <v>0</v>
      </c>
      <c r="BW35" s="106">
        <f t="shared" si="46"/>
        <v>0</v>
      </c>
      <c r="BX35" s="106">
        <f t="shared" si="47"/>
        <v>0</v>
      </c>
      <c r="BY35" s="106">
        <f t="shared" si="48"/>
        <v>0</v>
      </c>
      <c r="BZ35" s="106">
        <f t="shared" si="49"/>
        <v>0</v>
      </c>
      <c r="CA35" s="106">
        <f t="shared" si="50"/>
        <v>0</v>
      </c>
      <c r="CB35" s="106">
        <f t="shared" si="51"/>
        <v>0</v>
      </c>
      <c r="CC35" s="107">
        <f t="shared" si="52"/>
        <v>10</v>
      </c>
      <c r="CD35" s="108">
        <f t="shared" si="53"/>
        <v>0</v>
      </c>
      <c r="CG35" s="26">
        <v>31</v>
      </c>
      <c r="CH35" s="101" t="str">
        <f>'2C'!G35</f>
        <v>REYES RODRIGUEZ JOSE ALBERTO</v>
      </c>
      <c r="CI35" s="42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106">
        <f t="shared" si="54"/>
        <v>0</v>
      </c>
      <c r="DH35" s="106">
        <f t="shared" si="55"/>
        <v>0</v>
      </c>
      <c r="DI35" s="106">
        <f t="shared" si="56"/>
        <v>0</v>
      </c>
      <c r="DJ35" s="106">
        <f t="shared" si="57"/>
        <v>0</v>
      </c>
      <c r="DK35" s="106">
        <f t="shared" si="58"/>
        <v>0</v>
      </c>
      <c r="DL35" s="106">
        <f t="shared" si="59"/>
        <v>0</v>
      </c>
      <c r="DM35" s="106">
        <f t="shared" si="60"/>
        <v>0</v>
      </c>
      <c r="DN35" s="106">
        <f t="shared" si="61"/>
        <v>0</v>
      </c>
      <c r="DO35" s="106">
        <f t="shared" si="62"/>
        <v>0</v>
      </c>
      <c r="DP35" s="106">
        <f t="shared" si="63"/>
        <v>0</v>
      </c>
      <c r="DQ35" s="106">
        <f t="shared" si="64"/>
        <v>0</v>
      </c>
      <c r="DR35" s="106">
        <f t="shared" si="65"/>
        <v>0</v>
      </c>
      <c r="DS35" s="107">
        <f t="shared" si="66"/>
        <v>10</v>
      </c>
      <c r="DT35" s="108">
        <f t="shared" si="67"/>
        <v>0</v>
      </c>
      <c r="DV35" s="26">
        <v>31</v>
      </c>
      <c r="DW35" s="182" t="str">
        <f>'4A'!G35</f>
        <v>TREJO  AVILA  VIRGINIA ANTONIA</v>
      </c>
      <c r="DX35" s="42"/>
      <c r="DY35" s="42"/>
      <c r="DZ35" s="71"/>
      <c r="EA35" s="71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3">
        <f t="shared" si="68"/>
        <v>0</v>
      </c>
      <c r="EW35" s="43">
        <f t="shared" si="69"/>
        <v>0</v>
      </c>
      <c r="EX35" s="43">
        <f t="shared" si="70"/>
        <v>0</v>
      </c>
      <c r="EY35" s="43">
        <f t="shared" si="71"/>
        <v>0</v>
      </c>
      <c r="EZ35" s="43">
        <f t="shared" si="72"/>
        <v>0</v>
      </c>
      <c r="FA35" s="43">
        <f t="shared" si="73"/>
        <v>0</v>
      </c>
      <c r="FB35" s="43">
        <f t="shared" si="74"/>
        <v>0</v>
      </c>
      <c r="FC35" s="43">
        <f t="shared" si="75"/>
        <v>0</v>
      </c>
      <c r="FD35" s="43">
        <f t="shared" si="76"/>
        <v>0</v>
      </c>
      <c r="FE35" s="43">
        <f t="shared" si="77"/>
        <v>0</v>
      </c>
      <c r="FF35" s="43">
        <f t="shared" si="78"/>
        <v>0</v>
      </c>
      <c r="FG35" s="43">
        <f t="shared" si="79"/>
        <v>0</v>
      </c>
      <c r="FH35" s="44">
        <f t="shared" si="80"/>
        <v>10</v>
      </c>
      <c r="FI35" s="27">
        <f t="shared" si="81"/>
        <v>0</v>
      </c>
      <c r="FL35" s="26">
        <v>31</v>
      </c>
      <c r="FM35" s="182" t="str">
        <f>'4B'!G35</f>
        <v>TORRES  ESCAMILLA LILIAN</v>
      </c>
      <c r="FN35" s="42"/>
      <c r="FO35" s="79"/>
      <c r="FP35" s="81"/>
      <c r="FQ35" s="43"/>
      <c r="FR35" s="42"/>
      <c r="FS35" s="42"/>
      <c r="FT35" s="42"/>
      <c r="FU35" s="42"/>
      <c r="FV35" s="42"/>
      <c r="FW35" s="42"/>
      <c r="FX35" s="42"/>
      <c r="FY35" s="79"/>
      <c r="FZ35" s="79"/>
      <c r="GA35" s="81"/>
      <c r="GB35" s="79"/>
      <c r="GC35" s="42"/>
      <c r="GD35" s="81"/>
      <c r="GE35" s="42"/>
      <c r="GF35" s="42"/>
      <c r="GG35" s="42"/>
      <c r="GH35" s="42"/>
      <c r="GI35" s="42"/>
      <c r="GJ35" s="42"/>
      <c r="GK35" s="42"/>
      <c r="GL35" s="43">
        <f t="shared" si="82"/>
        <v>0</v>
      </c>
      <c r="GM35" s="43">
        <f t="shared" si="83"/>
        <v>0</v>
      </c>
      <c r="GN35" s="43">
        <f t="shared" si="84"/>
        <v>0</v>
      </c>
      <c r="GO35" s="43">
        <f t="shared" si="85"/>
        <v>0</v>
      </c>
      <c r="GP35" s="43">
        <f t="shared" si="86"/>
        <v>0</v>
      </c>
      <c r="GQ35" s="43">
        <f t="shared" si="87"/>
        <v>0</v>
      </c>
      <c r="GR35" s="43">
        <f t="shared" si="88"/>
        <v>0</v>
      </c>
      <c r="GS35" s="43">
        <f t="shared" si="89"/>
        <v>0</v>
      </c>
      <c r="GT35" s="43">
        <f t="shared" si="90"/>
        <v>0</v>
      </c>
      <c r="GU35" s="43">
        <f t="shared" si="91"/>
        <v>0</v>
      </c>
      <c r="GV35" s="43">
        <f t="shared" si="92"/>
        <v>0</v>
      </c>
      <c r="GW35" s="43">
        <f t="shared" si="93"/>
        <v>0</v>
      </c>
      <c r="GX35" s="44">
        <f t="shared" si="94"/>
        <v>10</v>
      </c>
      <c r="GY35" s="27">
        <f t="shared" si="95"/>
        <v>0</v>
      </c>
      <c r="GZ35" s="179"/>
      <c r="HA35" s="26">
        <v>31</v>
      </c>
      <c r="HB35" s="182" t="str">
        <f>'4C'!G35</f>
        <v>TRUJILLO  HERNANDEZ RICARDO JESUS</v>
      </c>
      <c r="HC35" s="42"/>
      <c r="HD35" s="79"/>
      <c r="HE35" s="81"/>
      <c r="HF35" s="43"/>
      <c r="HG35" s="42"/>
      <c r="HH35" s="42"/>
      <c r="HI35" s="42"/>
      <c r="HJ35" s="42"/>
      <c r="HK35" s="42"/>
      <c r="HL35" s="42"/>
      <c r="HM35" s="42"/>
      <c r="HN35" s="79"/>
      <c r="HO35" s="79"/>
      <c r="HP35" s="81"/>
      <c r="HQ35" s="79"/>
      <c r="HR35" s="42"/>
      <c r="HS35" s="81"/>
      <c r="HT35" s="42"/>
      <c r="HU35" s="42"/>
      <c r="HV35" s="42"/>
      <c r="HW35" s="42"/>
      <c r="HX35" s="42"/>
      <c r="HY35" s="42"/>
      <c r="HZ35" s="42"/>
      <c r="IA35" s="43">
        <f t="shared" si="96"/>
        <v>0</v>
      </c>
      <c r="IB35" s="43">
        <f t="shared" si="97"/>
        <v>0</v>
      </c>
      <c r="IC35" s="43">
        <f t="shared" si="98"/>
        <v>0</v>
      </c>
      <c r="ID35" s="43">
        <f t="shared" si="99"/>
        <v>0</v>
      </c>
      <c r="IE35" s="43">
        <f t="shared" si="100"/>
        <v>0</v>
      </c>
      <c r="IF35" s="43">
        <f t="shared" si="101"/>
        <v>0</v>
      </c>
      <c r="IG35" s="43">
        <f t="shared" si="102"/>
        <v>0</v>
      </c>
      <c r="IH35" s="43">
        <f t="shared" si="103"/>
        <v>0</v>
      </c>
      <c r="II35" s="43">
        <f t="shared" si="104"/>
        <v>0</v>
      </c>
      <c r="IJ35" s="43">
        <f t="shared" si="105"/>
        <v>0</v>
      </c>
      <c r="IK35" s="43">
        <f t="shared" si="106"/>
        <v>0</v>
      </c>
      <c r="IL35" s="43">
        <f t="shared" si="107"/>
        <v>0</v>
      </c>
      <c r="IM35" s="44">
        <f t="shared" si="108"/>
        <v>10</v>
      </c>
      <c r="IN35" s="27">
        <f t="shared" si="109"/>
        <v>0</v>
      </c>
      <c r="IO35" s="179"/>
      <c r="IP35" s="26">
        <v>31</v>
      </c>
      <c r="IQ35" s="182" t="str">
        <f>'6A'!G35</f>
        <v>RAMIREZ ACOSTA JOEL</v>
      </c>
      <c r="IR35" s="42"/>
      <c r="IS35" s="42"/>
      <c r="IT35" s="42"/>
      <c r="IU35" s="42"/>
      <c r="IV35" s="42"/>
      <c r="IW35" s="79"/>
      <c r="IX35" s="79"/>
      <c r="IY35" s="81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131">
        <f t="shared" si="1"/>
        <v>0</v>
      </c>
      <c r="JO35" s="131">
        <f t="shared" si="2"/>
        <v>0</v>
      </c>
      <c r="JP35" s="131">
        <f t="shared" si="3"/>
        <v>0</v>
      </c>
      <c r="JQ35" s="131">
        <f t="shared" si="4"/>
        <v>0</v>
      </c>
      <c r="JR35" s="131">
        <f t="shared" si="5"/>
        <v>0</v>
      </c>
      <c r="JS35" s="131">
        <f t="shared" si="6"/>
        <v>0</v>
      </c>
      <c r="JT35" s="131">
        <f t="shared" si="7"/>
        <v>0</v>
      </c>
      <c r="JU35" s="131">
        <f t="shared" si="8"/>
        <v>0</v>
      </c>
      <c r="JV35" s="131">
        <f t="shared" si="9"/>
        <v>0</v>
      </c>
      <c r="JW35" s="131">
        <f t="shared" si="10"/>
        <v>0</v>
      </c>
      <c r="JX35" s="131">
        <f t="shared" si="11"/>
        <v>0</v>
      </c>
      <c r="JY35" s="130">
        <f t="shared" si="12"/>
        <v>10</v>
      </c>
      <c r="JZ35" s="27">
        <f t="shared" si="13"/>
        <v>0</v>
      </c>
      <c r="KB35" s="26">
        <v>31</v>
      </c>
      <c r="KC35" s="182" t="str">
        <f>'6B'!G35</f>
        <v>RUIZ CONTRERAS KEVIN JOSUE</v>
      </c>
      <c r="KD35" s="127"/>
      <c r="KE35" s="127"/>
      <c r="KF35" s="127"/>
      <c r="KG35" s="127"/>
      <c r="KH35" s="127"/>
      <c r="KI35" s="128"/>
      <c r="KJ35" s="128"/>
      <c r="KK35" s="129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31">
        <f t="shared" si="14"/>
        <v>0</v>
      </c>
      <c r="LA35" s="131">
        <f t="shared" si="15"/>
        <v>0</v>
      </c>
      <c r="LB35" s="131">
        <f t="shared" si="16"/>
        <v>0</v>
      </c>
      <c r="LC35" s="131">
        <f t="shared" si="17"/>
        <v>0</v>
      </c>
      <c r="LD35" s="131">
        <f t="shared" si="18"/>
        <v>0</v>
      </c>
      <c r="LE35" s="131">
        <f t="shared" si="19"/>
        <v>0</v>
      </c>
      <c r="LF35" s="131">
        <f t="shared" si="20"/>
        <v>0</v>
      </c>
      <c r="LG35" s="131">
        <f t="shared" si="21"/>
        <v>0</v>
      </c>
      <c r="LH35" s="131">
        <f t="shared" si="22"/>
        <v>0</v>
      </c>
      <c r="LI35" s="131">
        <f t="shared" si="23"/>
        <v>0</v>
      </c>
      <c r="LJ35" s="131">
        <f t="shared" si="24"/>
        <v>0</v>
      </c>
      <c r="LK35" s="44">
        <f t="shared" si="25"/>
        <v>10</v>
      </c>
      <c r="LL35" s="27">
        <f t="shared" si="26"/>
        <v>0</v>
      </c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</row>
    <row r="36" spans="1:346" s="33" customFormat="1">
      <c r="A36" s="26">
        <v>32</v>
      </c>
      <c r="B36" s="100" t="str">
        <f>'2 A'!G36</f>
        <v>PEREZ JUAREZ RITA YARENI</v>
      </c>
      <c r="C36" s="71"/>
      <c r="D36" s="19"/>
      <c r="E36" s="71"/>
      <c r="F36" s="19"/>
      <c r="G36" s="71"/>
      <c r="H36" s="70"/>
      <c r="I36" s="71"/>
      <c r="J36" s="19"/>
      <c r="K36" s="71"/>
      <c r="L36" s="19"/>
      <c r="M36" s="71"/>
      <c r="N36" s="19"/>
      <c r="O36" s="71"/>
      <c r="P36" s="19"/>
      <c r="Q36" s="71"/>
      <c r="R36" s="19"/>
      <c r="S36" s="71"/>
      <c r="T36" s="19"/>
      <c r="U36" s="71"/>
      <c r="V36" s="19"/>
      <c r="W36" s="71"/>
      <c r="X36" s="71"/>
      <c r="Y36" s="71"/>
      <c r="Z36" s="71"/>
      <c r="AA36" s="43">
        <f t="shared" si="27"/>
        <v>0</v>
      </c>
      <c r="AB36" s="43">
        <f t="shared" si="28"/>
        <v>0</v>
      </c>
      <c r="AC36" s="43">
        <f t="shared" si="29"/>
        <v>0</v>
      </c>
      <c r="AD36" s="43">
        <f t="shared" si="30"/>
        <v>0</v>
      </c>
      <c r="AE36" s="43">
        <f t="shared" si="31"/>
        <v>0</v>
      </c>
      <c r="AF36" s="43">
        <f t="shared" si="32"/>
        <v>0</v>
      </c>
      <c r="AG36" s="43">
        <f t="shared" si="33"/>
        <v>0</v>
      </c>
      <c r="AH36" s="43">
        <f t="shared" si="34"/>
        <v>0</v>
      </c>
      <c r="AI36" s="43">
        <f t="shared" si="35"/>
        <v>0</v>
      </c>
      <c r="AJ36" s="43">
        <f t="shared" si="36"/>
        <v>0</v>
      </c>
      <c r="AK36" s="43">
        <f t="shared" si="37"/>
        <v>0</v>
      </c>
      <c r="AL36" s="43">
        <f t="shared" si="38"/>
        <v>0</v>
      </c>
      <c r="AM36" s="44">
        <f t="shared" si="39"/>
        <v>10</v>
      </c>
      <c r="AN36" s="27">
        <f t="shared" si="0"/>
        <v>0</v>
      </c>
      <c r="AQ36" s="26">
        <v>32</v>
      </c>
      <c r="AR36" s="101" t="str">
        <f>'2B'!G36</f>
        <v>NICOLAS MONTESINOS ALEJANDRO RICARDO</v>
      </c>
      <c r="AS36" s="42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106">
        <f t="shared" si="40"/>
        <v>0</v>
      </c>
      <c r="BR36" s="106">
        <f t="shared" si="41"/>
        <v>0</v>
      </c>
      <c r="BS36" s="106">
        <f t="shared" si="42"/>
        <v>0</v>
      </c>
      <c r="BT36" s="106">
        <f t="shared" si="43"/>
        <v>0</v>
      </c>
      <c r="BU36" s="106">
        <f t="shared" si="44"/>
        <v>0</v>
      </c>
      <c r="BV36" s="106">
        <f t="shared" si="45"/>
        <v>0</v>
      </c>
      <c r="BW36" s="106">
        <f t="shared" si="46"/>
        <v>0</v>
      </c>
      <c r="BX36" s="106">
        <f t="shared" si="47"/>
        <v>0</v>
      </c>
      <c r="BY36" s="106">
        <f t="shared" si="48"/>
        <v>0</v>
      </c>
      <c r="BZ36" s="106">
        <f t="shared" si="49"/>
        <v>0</v>
      </c>
      <c r="CA36" s="106">
        <f t="shared" si="50"/>
        <v>0</v>
      </c>
      <c r="CB36" s="106">
        <f t="shared" si="51"/>
        <v>0</v>
      </c>
      <c r="CC36" s="107">
        <f t="shared" si="52"/>
        <v>10</v>
      </c>
      <c r="CD36" s="108">
        <f t="shared" si="53"/>
        <v>0</v>
      </c>
      <c r="CG36" s="26">
        <v>32</v>
      </c>
      <c r="CH36" s="101" t="str">
        <f>'2C'!G36</f>
        <v>RIOLLOS ORTEGA JOSE ARMANDO</v>
      </c>
      <c r="CI36" s="42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106">
        <f t="shared" si="54"/>
        <v>0</v>
      </c>
      <c r="DH36" s="106">
        <f t="shared" si="55"/>
        <v>0</v>
      </c>
      <c r="DI36" s="106">
        <f t="shared" si="56"/>
        <v>0</v>
      </c>
      <c r="DJ36" s="106">
        <f t="shared" si="57"/>
        <v>0</v>
      </c>
      <c r="DK36" s="106">
        <f t="shared" si="58"/>
        <v>0</v>
      </c>
      <c r="DL36" s="106">
        <f t="shared" si="59"/>
        <v>0</v>
      </c>
      <c r="DM36" s="106">
        <f t="shared" si="60"/>
        <v>0</v>
      </c>
      <c r="DN36" s="106">
        <f t="shared" si="61"/>
        <v>0</v>
      </c>
      <c r="DO36" s="106">
        <f t="shared" si="62"/>
        <v>0</v>
      </c>
      <c r="DP36" s="106">
        <f t="shared" si="63"/>
        <v>0</v>
      </c>
      <c r="DQ36" s="106">
        <f t="shared" si="64"/>
        <v>0</v>
      </c>
      <c r="DR36" s="106">
        <f t="shared" si="65"/>
        <v>0</v>
      </c>
      <c r="DS36" s="107">
        <f t="shared" si="66"/>
        <v>10</v>
      </c>
      <c r="DT36" s="108">
        <f t="shared" si="67"/>
        <v>0</v>
      </c>
      <c r="DV36" s="26">
        <v>32</v>
      </c>
      <c r="DW36" s="182" t="str">
        <f>'4A'!G36</f>
        <v>VALENCIA CRUZ  JUAN JOSE</v>
      </c>
      <c r="DX36" s="42"/>
      <c r="DY36" s="42"/>
      <c r="DZ36" s="71"/>
      <c r="EA36" s="71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3">
        <f t="shared" si="68"/>
        <v>0</v>
      </c>
      <c r="EW36" s="43">
        <f t="shared" si="69"/>
        <v>0</v>
      </c>
      <c r="EX36" s="43">
        <f t="shared" si="70"/>
        <v>0</v>
      </c>
      <c r="EY36" s="43">
        <f t="shared" si="71"/>
        <v>0</v>
      </c>
      <c r="EZ36" s="43">
        <f t="shared" si="72"/>
        <v>0</v>
      </c>
      <c r="FA36" s="43">
        <f t="shared" si="73"/>
        <v>0</v>
      </c>
      <c r="FB36" s="43">
        <f t="shared" si="74"/>
        <v>0</v>
      </c>
      <c r="FC36" s="43">
        <f t="shared" si="75"/>
        <v>0</v>
      </c>
      <c r="FD36" s="43">
        <f t="shared" si="76"/>
        <v>0</v>
      </c>
      <c r="FE36" s="43">
        <f t="shared" si="77"/>
        <v>0</v>
      </c>
      <c r="FF36" s="43">
        <f t="shared" si="78"/>
        <v>0</v>
      </c>
      <c r="FG36" s="43">
        <f t="shared" si="79"/>
        <v>0</v>
      </c>
      <c r="FH36" s="44">
        <f t="shared" si="80"/>
        <v>10</v>
      </c>
      <c r="FI36" s="27">
        <f t="shared" si="81"/>
        <v>0</v>
      </c>
      <c r="FL36" s="26">
        <v>32</v>
      </c>
      <c r="FM36" s="182" t="str">
        <f>'4B'!G36</f>
        <v>TRUJANO CASTILLO YESSICA BELEM</v>
      </c>
      <c r="FN36" s="42"/>
      <c r="FO36" s="79"/>
      <c r="FP36" s="81"/>
      <c r="FQ36" s="43"/>
      <c r="FR36" s="42"/>
      <c r="FS36" s="42"/>
      <c r="FT36" s="42"/>
      <c r="FU36" s="42"/>
      <c r="FV36" s="42"/>
      <c r="FW36" s="42"/>
      <c r="FX36" s="42"/>
      <c r="FY36" s="79"/>
      <c r="FZ36" s="79"/>
      <c r="GA36" s="81"/>
      <c r="GB36" s="79"/>
      <c r="GC36" s="42"/>
      <c r="GD36" s="81"/>
      <c r="GE36" s="42"/>
      <c r="GF36" s="42"/>
      <c r="GG36" s="42"/>
      <c r="GH36" s="42"/>
      <c r="GI36" s="42"/>
      <c r="GJ36" s="42"/>
      <c r="GK36" s="42"/>
      <c r="GL36" s="43">
        <f t="shared" si="82"/>
        <v>0</v>
      </c>
      <c r="GM36" s="43">
        <f t="shared" si="83"/>
        <v>0</v>
      </c>
      <c r="GN36" s="43">
        <f t="shared" si="84"/>
        <v>0</v>
      </c>
      <c r="GO36" s="43">
        <f t="shared" si="85"/>
        <v>0</v>
      </c>
      <c r="GP36" s="43">
        <f t="shared" si="86"/>
        <v>0</v>
      </c>
      <c r="GQ36" s="43">
        <f t="shared" si="87"/>
        <v>0</v>
      </c>
      <c r="GR36" s="43">
        <f t="shared" si="88"/>
        <v>0</v>
      </c>
      <c r="GS36" s="43">
        <f t="shared" si="89"/>
        <v>0</v>
      </c>
      <c r="GT36" s="43">
        <f t="shared" si="90"/>
        <v>0</v>
      </c>
      <c r="GU36" s="43">
        <f t="shared" si="91"/>
        <v>0</v>
      </c>
      <c r="GV36" s="43">
        <f t="shared" si="92"/>
        <v>0</v>
      </c>
      <c r="GW36" s="43">
        <f t="shared" si="93"/>
        <v>0</v>
      </c>
      <c r="GX36" s="44">
        <f t="shared" si="94"/>
        <v>10</v>
      </c>
      <c r="GY36" s="27">
        <f t="shared" si="95"/>
        <v>0</v>
      </c>
      <c r="GZ36" s="179"/>
      <c r="HA36" s="26">
        <v>32</v>
      </c>
      <c r="HB36" s="182" t="str">
        <f>'4C'!G36</f>
        <v>VAZQUEZ BELTRAN VERONICA YULISA</v>
      </c>
      <c r="HC36" s="42"/>
      <c r="HD36" s="79"/>
      <c r="HE36" s="81"/>
      <c r="HF36" s="43"/>
      <c r="HG36" s="42"/>
      <c r="HH36" s="42"/>
      <c r="HI36" s="42"/>
      <c r="HJ36" s="42"/>
      <c r="HK36" s="42"/>
      <c r="HL36" s="42"/>
      <c r="HM36" s="42"/>
      <c r="HN36" s="79"/>
      <c r="HO36" s="79"/>
      <c r="HP36" s="81"/>
      <c r="HQ36" s="79"/>
      <c r="HR36" s="42"/>
      <c r="HS36" s="81"/>
      <c r="HT36" s="42"/>
      <c r="HU36" s="42"/>
      <c r="HV36" s="42"/>
      <c r="HW36" s="42"/>
      <c r="HX36" s="42"/>
      <c r="HY36" s="42"/>
      <c r="HZ36" s="42"/>
      <c r="IA36" s="43">
        <f t="shared" si="96"/>
        <v>0</v>
      </c>
      <c r="IB36" s="43">
        <f t="shared" si="97"/>
        <v>0</v>
      </c>
      <c r="IC36" s="43">
        <f t="shared" si="98"/>
        <v>0</v>
      </c>
      <c r="ID36" s="43">
        <f t="shared" si="99"/>
        <v>0</v>
      </c>
      <c r="IE36" s="43">
        <f t="shared" si="100"/>
        <v>0</v>
      </c>
      <c r="IF36" s="43">
        <f t="shared" si="101"/>
        <v>0</v>
      </c>
      <c r="IG36" s="43">
        <f t="shared" si="102"/>
        <v>0</v>
      </c>
      <c r="IH36" s="43">
        <f t="shared" si="103"/>
        <v>0</v>
      </c>
      <c r="II36" s="43">
        <f t="shared" si="104"/>
        <v>0</v>
      </c>
      <c r="IJ36" s="43">
        <f t="shared" si="105"/>
        <v>0</v>
      </c>
      <c r="IK36" s="43">
        <f t="shared" si="106"/>
        <v>0</v>
      </c>
      <c r="IL36" s="43">
        <f t="shared" si="107"/>
        <v>0</v>
      </c>
      <c r="IM36" s="44">
        <f t="shared" si="108"/>
        <v>10</v>
      </c>
      <c r="IN36" s="27">
        <f t="shared" si="109"/>
        <v>0</v>
      </c>
      <c r="IO36" s="179"/>
      <c r="IP36" s="26">
        <v>32</v>
      </c>
      <c r="IQ36" s="182" t="str">
        <f>'6A'!G36</f>
        <v>RAMIREZ DIAZ GUILLERMO EDUARDO</v>
      </c>
      <c r="IR36" s="42"/>
      <c r="IS36" s="42"/>
      <c r="IT36" s="42"/>
      <c r="IU36" s="42"/>
      <c r="IV36" s="42"/>
      <c r="IW36" s="79"/>
      <c r="IX36" s="79"/>
      <c r="IY36" s="81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131">
        <f t="shared" si="1"/>
        <v>0</v>
      </c>
      <c r="JO36" s="131">
        <f t="shared" si="2"/>
        <v>0</v>
      </c>
      <c r="JP36" s="131">
        <f t="shared" si="3"/>
        <v>0</v>
      </c>
      <c r="JQ36" s="131">
        <f t="shared" si="4"/>
        <v>0</v>
      </c>
      <c r="JR36" s="131">
        <f t="shared" si="5"/>
        <v>0</v>
      </c>
      <c r="JS36" s="131">
        <f t="shared" si="6"/>
        <v>0</v>
      </c>
      <c r="JT36" s="131">
        <f t="shared" si="7"/>
        <v>0</v>
      </c>
      <c r="JU36" s="131">
        <f t="shared" si="8"/>
        <v>0</v>
      </c>
      <c r="JV36" s="131">
        <f t="shared" si="9"/>
        <v>0</v>
      </c>
      <c r="JW36" s="131">
        <f t="shared" si="10"/>
        <v>0</v>
      </c>
      <c r="JX36" s="131">
        <f t="shared" si="11"/>
        <v>0</v>
      </c>
      <c r="JY36" s="130">
        <f t="shared" si="12"/>
        <v>10</v>
      </c>
      <c r="JZ36" s="27">
        <f t="shared" si="13"/>
        <v>0</v>
      </c>
      <c r="KB36" s="26">
        <v>32</v>
      </c>
      <c r="KC36" s="182" t="str">
        <f>'6B'!G36</f>
        <v>SANCHEZ KALOGIANIS OSCAR GIOVANNI</v>
      </c>
      <c r="KD36" s="127"/>
      <c r="KE36" s="127"/>
      <c r="KF36" s="127"/>
      <c r="KG36" s="127"/>
      <c r="KH36" s="127"/>
      <c r="KI36" s="128"/>
      <c r="KJ36" s="128"/>
      <c r="KK36" s="129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31">
        <f t="shared" si="14"/>
        <v>0</v>
      </c>
      <c r="LA36" s="131">
        <f t="shared" si="15"/>
        <v>0</v>
      </c>
      <c r="LB36" s="131">
        <f t="shared" si="16"/>
        <v>0</v>
      </c>
      <c r="LC36" s="131">
        <f t="shared" si="17"/>
        <v>0</v>
      </c>
      <c r="LD36" s="131">
        <f t="shared" si="18"/>
        <v>0</v>
      </c>
      <c r="LE36" s="131">
        <f t="shared" si="19"/>
        <v>0</v>
      </c>
      <c r="LF36" s="131">
        <f t="shared" si="20"/>
        <v>0</v>
      </c>
      <c r="LG36" s="131">
        <f t="shared" si="21"/>
        <v>0</v>
      </c>
      <c r="LH36" s="131">
        <f t="shared" si="22"/>
        <v>0</v>
      </c>
      <c r="LI36" s="131">
        <f t="shared" si="23"/>
        <v>0</v>
      </c>
      <c r="LJ36" s="131">
        <f t="shared" si="24"/>
        <v>0</v>
      </c>
      <c r="LK36" s="44">
        <f t="shared" si="25"/>
        <v>10</v>
      </c>
      <c r="LL36" s="27">
        <f t="shared" si="26"/>
        <v>0</v>
      </c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</row>
    <row r="37" spans="1:346" s="33" customFormat="1">
      <c r="A37" s="26">
        <v>33</v>
      </c>
      <c r="B37" s="100" t="str">
        <f>'2 A'!G37</f>
        <v>PINEDO  ANGEL BRANDON ISRAEL</v>
      </c>
      <c r="C37" s="71"/>
      <c r="D37" s="19"/>
      <c r="E37" s="71"/>
      <c r="F37" s="19"/>
      <c r="G37" s="71"/>
      <c r="H37" s="70"/>
      <c r="I37" s="71"/>
      <c r="J37" s="19"/>
      <c r="K37" s="71"/>
      <c r="L37" s="19"/>
      <c r="M37" s="71"/>
      <c r="N37" s="19"/>
      <c r="O37" s="71"/>
      <c r="P37" s="19"/>
      <c r="Q37" s="71"/>
      <c r="R37" s="19"/>
      <c r="S37" s="71"/>
      <c r="T37" s="19"/>
      <c r="U37" s="71"/>
      <c r="V37" s="19"/>
      <c r="W37" s="71"/>
      <c r="X37" s="71"/>
      <c r="Y37" s="71"/>
      <c r="Z37" s="71"/>
      <c r="AA37" s="43">
        <f t="shared" si="27"/>
        <v>0</v>
      </c>
      <c r="AB37" s="43">
        <f t="shared" si="28"/>
        <v>0</v>
      </c>
      <c r="AC37" s="43">
        <f t="shared" si="29"/>
        <v>0</v>
      </c>
      <c r="AD37" s="43">
        <f t="shared" si="30"/>
        <v>0</v>
      </c>
      <c r="AE37" s="43">
        <f t="shared" si="31"/>
        <v>0</v>
      </c>
      <c r="AF37" s="43">
        <f t="shared" si="32"/>
        <v>0</v>
      </c>
      <c r="AG37" s="43">
        <f t="shared" si="33"/>
        <v>0</v>
      </c>
      <c r="AH37" s="43">
        <f t="shared" si="34"/>
        <v>0</v>
      </c>
      <c r="AI37" s="43">
        <f t="shared" si="35"/>
        <v>0</v>
      </c>
      <c r="AJ37" s="43">
        <f t="shared" si="36"/>
        <v>0</v>
      </c>
      <c r="AK37" s="43">
        <f t="shared" si="37"/>
        <v>0</v>
      </c>
      <c r="AL37" s="43">
        <f t="shared" si="38"/>
        <v>0</v>
      </c>
      <c r="AM37" s="44">
        <f t="shared" si="39"/>
        <v>10</v>
      </c>
      <c r="AN37" s="27">
        <f t="shared" si="0"/>
        <v>0</v>
      </c>
      <c r="AQ37" s="26">
        <v>33</v>
      </c>
      <c r="AR37" s="101" t="str">
        <f>'2B'!G37</f>
        <v>OLMOS  GONZALEZ ITZAYANA</v>
      </c>
      <c r="AS37" s="42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106">
        <f t="shared" si="40"/>
        <v>0</v>
      </c>
      <c r="BR37" s="106">
        <f t="shared" si="41"/>
        <v>0</v>
      </c>
      <c r="BS37" s="106">
        <f t="shared" si="42"/>
        <v>0</v>
      </c>
      <c r="BT37" s="106">
        <f t="shared" si="43"/>
        <v>0</v>
      </c>
      <c r="BU37" s="106">
        <f t="shared" si="44"/>
        <v>0</v>
      </c>
      <c r="BV37" s="106">
        <f t="shared" si="45"/>
        <v>0</v>
      </c>
      <c r="BW37" s="106">
        <f t="shared" si="46"/>
        <v>0</v>
      </c>
      <c r="BX37" s="106">
        <f t="shared" si="47"/>
        <v>0</v>
      </c>
      <c r="BY37" s="106">
        <f t="shared" si="48"/>
        <v>0</v>
      </c>
      <c r="BZ37" s="106">
        <f t="shared" si="49"/>
        <v>0</v>
      </c>
      <c r="CA37" s="106">
        <f t="shared" si="50"/>
        <v>0</v>
      </c>
      <c r="CB37" s="106">
        <f t="shared" si="51"/>
        <v>0</v>
      </c>
      <c r="CC37" s="107">
        <f t="shared" si="52"/>
        <v>10</v>
      </c>
      <c r="CD37" s="108">
        <f t="shared" si="53"/>
        <v>0</v>
      </c>
      <c r="CG37" s="26">
        <v>33</v>
      </c>
      <c r="CH37" s="101" t="str">
        <f>'2C'!G37</f>
        <v>ROMERO  AFFIF PEDRO SAID</v>
      </c>
      <c r="CI37" s="42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106">
        <f t="shared" si="54"/>
        <v>0</v>
      </c>
      <c r="DH37" s="106">
        <f t="shared" si="55"/>
        <v>0</v>
      </c>
      <c r="DI37" s="106">
        <f t="shared" si="56"/>
        <v>0</v>
      </c>
      <c r="DJ37" s="106">
        <f t="shared" si="57"/>
        <v>0</v>
      </c>
      <c r="DK37" s="106">
        <f t="shared" si="58"/>
        <v>0</v>
      </c>
      <c r="DL37" s="106">
        <f t="shared" si="59"/>
        <v>0</v>
      </c>
      <c r="DM37" s="106">
        <f t="shared" si="60"/>
        <v>0</v>
      </c>
      <c r="DN37" s="106">
        <f t="shared" si="61"/>
        <v>0</v>
      </c>
      <c r="DO37" s="106">
        <f t="shared" si="62"/>
        <v>0</v>
      </c>
      <c r="DP37" s="106">
        <f t="shared" si="63"/>
        <v>0</v>
      </c>
      <c r="DQ37" s="106">
        <f t="shared" si="64"/>
        <v>0</v>
      </c>
      <c r="DR37" s="106">
        <f t="shared" si="65"/>
        <v>0</v>
      </c>
      <c r="DS37" s="107">
        <f t="shared" si="66"/>
        <v>10</v>
      </c>
      <c r="DT37" s="108">
        <f t="shared" si="67"/>
        <v>0</v>
      </c>
      <c r="DV37" s="26">
        <v>33</v>
      </c>
      <c r="DW37" s="182">
        <f>'4A'!G37</f>
        <v>0</v>
      </c>
      <c r="DX37" s="42"/>
      <c r="DY37" s="42"/>
      <c r="DZ37" s="71"/>
      <c r="EA37" s="71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3">
        <f t="shared" si="68"/>
        <v>0</v>
      </c>
      <c r="EW37" s="43">
        <f t="shared" si="69"/>
        <v>0</v>
      </c>
      <c r="EX37" s="43">
        <f t="shared" si="70"/>
        <v>0</v>
      </c>
      <c r="EY37" s="43">
        <f t="shared" si="71"/>
        <v>0</v>
      </c>
      <c r="EZ37" s="43">
        <f t="shared" si="72"/>
        <v>0</v>
      </c>
      <c r="FA37" s="43">
        <f t="shared" si="73"/>
        <v>0</v>
      </c>
      <c r="FB37" s="43">
        <f t="shared" si="74"/>
        <v>0</v>
      </c>
      <c r="FC37" s="43">
        <f t="shared" si="75"/>
        <v>0</v>
      </c>
      <c r="FD37" s="43">
        <f t="shared" si="76"/>
        <v>0</v>
      </c>
      <c r="FE37" s="43">
        <f t="shared" si="77"/>
        <v>0</v>
      </c>
      <c r="FF37" s="43">
        <f t="shared" si="78"/>
        <v>0</v>
      </c>
      <c r="FG37" s="43">
        <f t="shared" si="79"/>
        <v>0</v>
      </c>
      <c r="FH37" s="44">
        <f t="shared" si="80"/>
        <v>10</v>
      </c>
      <c r="FI37" s="27">
        <f t="shared" si="81"/>
        <v>0</v>
      </c>
      <c r="FL37" s="26">
        <v>33</v>
      </c>
      <c r="FM37" s="182" t="str">
        <f>'4B'!G37</f>
        <v>VENTURA OCHOA YOLANDA</v>
      </c>
      <c r="FN37" s="42"/>
      <c r="FO37" s="79"/>
      <c r="FP37" s="81"/>
      <c r="FQ37" s="43"/>
      <c r="FR37" s="42"/>
      <c r="FS37" s="42"/>
      <c r="FT37" s="42"/>
      <c r="FU37" s="42"/>
      <c r="FV37" s="42"/>
      <c r="FW37" s="42"/>
      <c r="FX37" s="42"/>
      <c r="FY37" s="79"/>
      <c r="FZ37" s="79"/>
      <c r="GA37" s="81"/>
      <c r="GB37" s="81"/>
      <c r="GC37" s="42"/>
      <c r="GD37" s="81"/>
      <c r="GE37" s="42"/>
      <c r="GF37" s="42"/>
      <c r="GG37" s="42"/>
      <c r="GH37" s="42"/>
      <c r="GI37" s="42"/>
      <c r="GJ37" s="42"/>
      <c r="GK37" s="42"/>
      <c r="GL37" s="43">
        <f t="shared" si="82"/>
        <v>0</v>
      </c>
      <c r="GM37" s="43">
        <f t="shared" si="83"/>
        <v>0</v>
      </c>
      <c r="GN37" s="43">
        <f t="shared" si="84"/>
        <v>0</v>
      </c>
      <c r="GO37" s="43">
        <f t="shared" si="85"/>
        <v>0</v>
      </c>
      <c r="GP37" s="43">
        <f t="shared" si="86"/>
        <v>0</v>
      </c>
      <c r="GQ37" s="43">
        <f t="shared" si="87"/>
        <v>0</v>
      </c>
      <c r="GR37" s="43">
        <f t="shared" si="88"/>
        <v>0</v>
      </c>
      <c r="GS37" s="43">
        <f t="shared" si="89"/>
        <v>0</v>
      </c>
      <c r="GT37" s="43">
        <f t="shared" si="90"/>
        <v>0</v>
      </c>
      <c r="GU37" s="43">
        <f t="shared" si="91"/>
        <v>0</v>
      </c>
      <c r="GV37" s="43">
        <f t="shared" si="92"/>
        <v>0</v>
      </c>
      <c r="GW37" s="43">
        <f t="shared" si="93"/>
        <v>0</v>
      </c>
      <c r="GX37" s="44">
        <f t="shared" si="94"/>
        <v>10</v>
      </c>
      <c r="GY37" s="27">
        <f t="shared" si="95"/>
        <v>0</v>
      </c>
      <c r="GZ37" s="179"/>
      <c r="HA37" s="26">
        <v>33</v>
      </c>
      <c r="HB37" s="182" t="str">
        <f>'4C'!G37</f>
        <v>YEO  BOLAÑOS IVONNE GUDELIA</v>
      </c>
      <c r="HC37" s="42"/>
      <c r="HD37" s="79"/>
      <c r="HE37" s="81"/>
      <c r="HF37" s="43"/>
      <c r="HG37" s="42"/>
      <c r="HH37" s="42"/>
      <c r="HI37" s="42"/>
      <c r="HJ37" s="42"/>
      <c r="HK37" s="42"/>
      <c r="HL37" s="42"/>
      <c r="HM37" s="42"/>
      <c r="HN37" s="79"/>
      <c r="HO37" s="79"/>
      <c r="HP37" s="81"/>
      <c r="HQ37" s="81"/>
      <c r="HR37" s="42"/>
      <c r="HS37" s="81"/>
      <c r="HT37" s="42"/>
      <c r="HU37" s="42"/>
      <c r="HV37" s="42"/>
      <c r="HW37" s="42"/>
      <c r="HX37" s="42"/>
      <c r="HY37" s="42"/>
      <c r="HZ37" s="42"/>
      <c r="IA37" s="43">
        <f t="shared" si="96"/>
        <v>0</v>
      </c>
      <c r="IB37" s="43">
        <f t="shared" si="97"/>
        <v>0</v>
      </c>
      <c r="IC37" s="43">
        <f t="shared" si="98"/>
        <v>0</v>
      </c>
      <c r="ID37" s="43">
        <f t="shared" si="99"/>
        <v>0</v>
      </c>
      <c r="IE37" s="43">
        <f t="shared" si="100"/>
        <v>0</v>
      </c>
      <c r="IF37" s="43">
        <f t="shared" si="101"/>
        <v>0</v>
      </c>
      <c r="IG37" s="43">
        <f t="shared" si="102"/>
        <v>0</v>
      </c>
      <c r="IH37" s="43">
        <f t="shared" si="103"/>
        <v>0</v>
      </c>
      <c r="II37" s="43">
        <f t="shared" si="104"/>
        <v>0</v>
      </c>
      <c r="IJ37" s="43">
        <f t="shared" si="105"/>
        <v>0</v>
      </c>
      <c r="IK37" s="43">
        <f t="shared" si="106"/>
        <v>0</v>
      </c>
      <c r="IL37" s="43">
        <f t="shared" si="107"/>
        <v>0</v>
      </c>
      <c r="IM37" s="44">
        <f t="shared" si="108"/>
        <v>10</v>
      </c>
      <c r="IN37" s="27">
        <f t="shared" si="109"/>
        <v>0</v>
      </c>
      <c r="IO37" s="179"/>
      <c r="IP37" s="26">
        <v>33</v>
      </c>
      <c r="IQ37" s="182" t="str">
        <f>'6A'!G37</f>
        <v>RIVERA GARCIA JOSE GUADALUPE</v>
      </c>
      <c r="IR37" s="42"/>
      <c r="IS37" s="42"/>
      <c r="IT37" s="42"/>
      <c r="IU37" s="42"/>
      <c r="IV37" s="42"/>
      <c r="IW37" s="79"/>
      <c r="IX37" s="79"/>
      <c r="IY37" s="81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131">
        <f t="shared" si="1"/>
        <v>0</v>
      </c>
      <c r="JO37" s="131">
        <f t="shared" si="2"/>
        <v>0</v>
      </c>
      <c r="JP37" s="131">
        <f t="shared" si="3"/>
        <v>0</v>
      </c>
      <c r="JQ37" s="131">
        <f t="shared" si="4"/>
        <v>0</v>
      </c>
      <c r="JR37" s="131">
        <f t="shared" si="5"/>
        <v>0</v>
      </c>
      <c r="JS37" s="131">
        <f t="shared" si="6"/>
        <v>0</v>
      </c>
      <c r="JT37" s="131">
        <f t="shared" si="7"/>
        <v>0</v>
      </c>
      <c r="JU37" s="131">
        <f t="shared" si="8"/>
        <v>0</v>
      </c>
      <c r="JV37" s="131">
        <f t="shared" si="9"/>
        <v>0</v>
      </c>
      <c r="JW37" s="131">
        <f t="shared" si="10"/>
        <v>0</v>
      </c>
      <c r="JX37" s="131">
        <f t="shared" si="11"/>
        <v>0</v>
      </c>
      <c r="JY37" s="130">
        <f t="shared" si="12"/>
        <v>10</v>
      </c>
      <c r="JZ37" s="27">
        <f t="shared" si="13"/>
        <v>0</v>
      </c>
      <c r="KB37" s="26">
        <v>33</v>
      </c>
      <c r="KC37" s="182" t="str">
        <f>'6B'!G37</f>
        <v>SANCHEZ  MOGOLLAN NELLY MONTSERRAT</v>
      </c>
      <c r="KD37" s="127"/>
      <c r="KE37" s="127"/>
      <c r="KF37" s="127"/>
      <c r="KG37" s="127"/>
      <c r="KH37" s="127"/>
      <c r="KI37" s="128"/>
      <c r="KJ37" s="128"/>
      <c r="KK37" s="129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31">
        <f t="shared" si="14"/>
        <v>0</v>
      </c>
      <c r="LA37" s="131">
        <f t="shared" si="15"/>
        <v>0</v>
      </c>
      <c r="LB37" s="131">
        <f t="shared" si="16"/>
        <v>0</v>
      </c>
      <c r="LC37" s="131">
        <f t="shared" si="17"/>
        <v>0</v>
      </c>
      <c r="LD37" s="131">
        <f t="shared" si="18"/>
        <v>0</v>
      </c>
      <c r="LE37" s="131">
        <f t="shared" si="19"/>
        <v>0</v>
      </c>
      <c r="LF37" s="131">
        <f t="shared" si="20"/>
        <v>0</v>
      </c>
      <c r="LG37" s="131">
        <f t="shared" si="21"/>
        <v>0</v>
      </c>
      <c r="LH37" s="131">
        <f t="shared" si="22"/>
        <v>0</v>
      </c>
      <c r="LI37" s="131">
        <f t="shared" si="23"/>
        <v>0</v>
      </c>
      <c r="LJ37" s="131">
        <f t="shared" si="24"/>
        <v>0</v>
      </c>
      <c r="LK37" s="44">
        <f t="shared" si="25"/>
        <v>10</v>
      </c>
      <c r="LL37" s="27">
        <f t="shared" si="26"/>
        <v>0</v>
      </c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</row>
    <row r="38" spans="1:346" s="33" customFormat="1">
      <c r="A38" s="26">
        <v>34</v>
      </c>
      <c r="B38" s="100" t="str">
        <f>'2 A'!G38</f>
        <v>PIOQUINTO GALVAN ARTURO</v>
      </c>
      <c r="C38" s="71"/>
      <c r="D38" s="19"/>
      <c r="E38" s="71"/>
      <c r="F38" s="19"/>
      <c r="G38" s="71"/>
      <c r="H38" s="70"/>
      <c r="I38" s="71"/>
      <c r="J38" s="19"/>
      <c r="K38" s="71"/>
      <c r="L38" s="19"/>
      <c r="M38" s="71"/>
      <c r="N38" s="19"/>
      <c r="O38" s="71"/>
      <c r="P38" s="19"/>
      <c r="Q38" s="71"/>
      <c r="R38" s="19"/>
      <c r="S38" s="71"/>
      <c r="T38" s="19"/>
      <c r="U38" s="71"/>
      <c r="V38" s="19"/>
      <c r="W38" s="71"/>
      <c r="X38" s="71"/>
      <c r="Y38" s="71"/>
      <c r="Z38" s="71"/>
      <c r="AA38" s="43">
        <f t="shared" si="27"/>
        <v>0</v>
      </c>
      <c r="AB38" s="43">
        <f t="shared" si="28"/>
        <v>0</v>
      </c>
      <c r="AC38" s="43">
        <f t="shared" si="29"/>
        <v>0</v>
      </c>
      <c r="AD38" s="43">
        <f t="shared" si="30"/>
        <v>0</v>
      </c>
      <c r="AE38" s="43">
        <f t="shared" si="31"/>
        <v>0</v>
      </c>
      <c r="AF38" s="43">
        <f t="shared" si="32"/>
        <v>0</v>
      </c>
      <c r="AG38" s="43">
        <f t="shared" si="33"/>
        <v>0</v>
      </c>
      <c r="AH38" s="43">
        <f t="shared" si="34"/>
        <v>0</v>
      </c>
      <c r="AI38" s="43">
        <f t="shared" si="35"/>
        <v>0</v>
      </c>
      <c r="AJ38" s="43">
        <f t="shared" si="36"/>
        <v>0</v>
      </c>
      <c r="AK38" s="43">
        <f t="shared" si="37"/>
        <v>0</v>
      </c>
      <c r="AL38" s="43">
        <f t="shared" si="38"/>
        <v>0</v>
      </c>
      <c r="AM38" s="44">
        <f t="shared" si="39"/>
        <v>10</v>
      </c>
      <c r="AN38" s="27">
        <f t="shared" si="0"/>
        <v>0</v>
      </c>
      <c r="AQ38" s="26">
        <v>34</v>
      </c>
      <c r="AR38" s="101" t="str">
        <f>'2B'!G38</f>
        <v>ORTIZ GARCIA PABLO ALBERTO</v>
      </c>
      <c r="AS38" s="42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106">
        <f t="shared" si="40"/>
        <v>0</v>
      </c>
      <c r="BR38" s="106">
        <f t="shared" si="41"/>
        <v>0</v>
      </c>
      <c r="BS38" s="106">
        <f t="shared" si="42"/>
        <v>0</v>
      </c>
      <c r="BT38" s="106">
        <f t="shared" si="43"/>
        <v>0</v>
      </c>
      <c r="BU38" s="106">
        <f t="shared" si="44"/>
        <v>0</v>
      </c>
      <c r="BV38" s="106">
        <f t="shared" si="45"/>
        <v>0</v>
      </c>
      <c r="BW38" s="106">
        <f t="shared" si="46"/>
        <v>0</v>
      </c>
      <c r="BX38" s="106">
        <f t="shared" si="47"/>
        <v>0</v>
      </c>
      <c r="BY38" s="106">
        <f t="shared" si="48"/>
        <v>0</v>
      </c>
      <c r="BZ38" s="106">
        <f t="shared" si="49"/>
        <v>0</v>
      </c>
      <c r="CA38" s="106">
        <f t="shared" si="50"/>
        <v>0</v>
      </c>
      <c r="CB38" s="106">
        <f t="shared" si="51"/>
        <v>0</v>
      </c>
      <c r="CC38" s="107">
        <f t="shared" si="52"/>
        <v>10</v>
      </c>
      <c r="CD38" s="108">
        <f t="shared" si="53"/>
        <v>0</v>
      </c>
      <c r="CG38" s="26">
        <v>34</v>
      </c>
      <c r="CH38" s="101" t="str">
        <f>'2C'!G38</f>
        <v>ROSAS VASQUEZ ARANTZA KRISTAL</v>
      </c>
      <c r="CI38" s="42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106">
        <f t="shared" si="54"/>
        <v>0</v>
      </c>
      <c r="DH38" s="106">
        <f t="shared" si="55"/>
        <v>0</v>
      </c>
      <c r="DI38" s="106">
        <f t="shared" si="56"/>
        <v>0</v>
      </c>
      <c r="DJ38" s="106">
        <f t="shared" si="57"/>
        <v>0</v>
      </c>
      <c r="DK38" s="106">
        <f t="shared" si="58"/>
        <v>0</v>
      </c>
      <c r="DL38" s="106">
        <f t="shared" si="59"/>
        <v>0</v>
      </c>
      <c r="DM38" s="106">
        <f t="shared" si="60"/>
        <v>0</v>
      </c>
      <c r="DN38" s="106">
        <f t="shared" si="61"/>
        <v>0</v>
      </c>
      <c r="DO38" s="106">
        <f t="shared" si="62"/>
        <v>0</v>
      </c>
      <c r="DP38" s="106">
        <f t="shared" si="63"/>
        <v>0</v>
      </c>
      <c r="DQ38" s="106">
        <f t="shared" si="64"/>
        <v>0</v>
      </c>
      <c r="DR38" s="106">
        <f t="shared" si="65"/>
        <v>0</v>
      </c>
      <c r="DS38" s="107">
        <f t="shared" si="66"/>
        <v>10</v>
      </c>
      <c r="DT38" s="108">
        <f t="shared" si="67"/>
        <v>0</v>
      </c>
      <c r="DV38" s="26">
        <v>34</v>
      </c>
      <c r="DW38" s="182">
        <f>'4A'!G38</f>
        <v>0</v>
      </c>
      <c r="DX38" s="42"/>
      <c r="DY38" s="42"/>
      <c r="DZ38" s="71"/>
      <c r="EA38" s="71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3">
        <f t="shared" si="68"/>
        <v>0</v>
      </c>
      <c r="EW38" s="43">
        <f t="shared" si="69"/>
        <v>0</v>
      </c>
      <c r="EX38" s="43">
        <f t="shared" si="70"/>
        <v>0</v>
      </c>
      <c r="EY38" s="43">
        <f t="shared" si="71"/>
        <v>0</v>
      </c>
      <c r="EZ38" s="43">
        <f t="shared" si="72"/>
        <v>0</v>
      </c>
      <c r="FA38" s="43">
        <f t="shared" si="73"/>
        <v>0</v>
      </c>
      <c r="FB38" s="43">
        <f t="shared" si="74"/>
        <v>0</v>
      </c>
      <c r="FC38" s="43">
        <f t="shared" si="75"/>
        <v>0</v>
      </c>
      <c r="FD38" s="43">
        <f t="shared" si="76"/>
        <v>0</v>
      </c>
      <c r="FE38" s="43">
        <f t="shared" si="77"/>
        <v>0</v>
      </c>
      <c r="FF38" s="43">
        <f t="shared" si="78"/>
        <v>0</v>
      </c>
      <c r="FG38" s="43">
        <f t="shared" si="79"/>
        <v>0</v>
      </c>
      <c r="FH38" s="44">
        <f t="shared" si="80"/>
        <v>10</v>
      </c>
      <c r="FI38" s="27">
        <f t="shared" si="81"/>
        <v>0</v>
      </c>
      <c r="FL38" s="26">
        <v>34</v>
      </c>
      <c r="FM38" s="182" t="str">
        <f>'4B'!G38</f>
        <v>VILLANUEVA SUAREZ ALONDRA GUADALUPE</v>
      </c>
      <c r="FN38" s="42"/>
      <c r="FO38" s="79"/>
      <c r="FP38" s="81"/>
      <c r="FQ38" s="43"/>
      <c r="FR38" s="42"/>
      <c r="FS38" s="42"/>
      <c r="FT38" s="42"/>
      <c r="FU38" s="42"/>
      <c r="FV38" s="42"/>
      <c r="FW38" s="42"/>
      <c r="FX38" s="42"/>
      <c r="FY38" s="79"/>
      <c r="FZ38" s="79"/>
      <c r="GA38" s="81"/>
      <c r="GB38" s="81"/>
      <c r="GC38" s="42"/>
      <c r="GD38" s="81"/>
      <c r="GE38" s="42"/>
      <c r="GF38" s="42"/>
      <c r="GG38" s="42"/>
      <c r="GH38" s="42"/>
      <c r="GI38" s="42"/>
      <c r="GJ38" s="42"/>
      <c r="GK38" s="42"/>
      <c r="GL38" s="43">
        <f t="shared" si="82"/>
        <v>0</v>
      </c>
      <c r="GM38" s="43">
        <f t="shared" si="83"/>
        <v>0</v>
      </c>
      <c r="GN38" s="43">
        <f t="shared" si="84"/>
        <v>0</v>
      </c>
      <c r="GO38" s="43">
        <f t="shared" si="85"/>
        <v>0</v>
      </c>
      <c r="GP38" s="43">
        <f t="shared" si="86"/>
        <v>0</v>
      </c>
      <c r="GQ38" s="43">
        <f t="shared" si="87"/>
        <v>0</v>
      </c>
      <c r="GR38" s="43">
        <f t="shared" si="88"/>
        <v>0</v>
      </c>
      <c r="GS38" s="43">
        <f t="shared" si="89"/>
        <v>0</v>
      </c>
      <c r="GT38" s="43">
        <f t="shared" si="90"/>
        <v>0</v>
      </c>
      <c r="GU38" s="43">
        <f t="shared" si="91"/>
        <v>0</v>
      </c>
      <c r="GV38" s="43">
        <f t="shared" si="92"/>
        <v>0</v>
      </c>
      <c r="GW38" s="43">
        <f t="shared" si="93"/>
        <v>0</v>
      </c>
      <c r="GX38" s="44">
        <f t="shared" si="94"/>
        <v>10</v>
      </c>
      <c r="GY38" s="27">
        <f t="shared" si="95"/>
        <v>0</v>
      </c>
      <c r="GZ38" s="179"/>
      <c r="HA38" s="26">
        <v>34</v>
      </c>
      <c r="HB38" s="182">
        <f>'4C'!G38</f>
        <v>0</v>
      </c>
      <c r="HC38" s="42"/>
      <c r="HD38" s="79"/>
      <c r="HE38" s="81"/>
      <c r="HF38" s="43"/>
      <c r="HG38" s="42"/>
      <c r="HH38" s="42"/>
      <c r="HI38" s="42"/>
      <c r="HJ38" s="42"/>
      <c r="HK38" s="42"/>
      <c r="HL38" s="42"/>
      <c r="HM38" s="42"/>
      <c r="HN38" s="79"/>
      <c r="HO38" s="79"/>
      <c r="HP38" s="81"/>
      <c r="HQ38" s="81"/>
      <c r="HR38" s="42"/>
      <c r="HS38" s="81"/>
      <c r="HT38" s="42"/>
      <c r="HU38" s="42"/>
      <c r="HV38" s="42"/>
      <c r="HW38" s="42"/>
      <c r="HX38" s="42"/>
      <c r="HY38" s="42"/>
      <c r="HZ38" s="42"/>
      <c r="IA38" s="43">
        <f t="shared" si="96"/>
        <v>0</v>
      </c>
      <c r="IB38" s="43">
        <f t="shared" si="97"/>
        <v>0</v>
      </c>
      <c r="IC38" s="43">
        <f t="shared" si="98"/>
        <v>0</v>
      </c>
      <c r="ID38" s="43">
        <f t="shared" si="99"/>
        <v>0</v>
      </c>
      <c r="IE38" s="43">
        <f t="shared" si="100"/>
        <v>0</v>
      </c>
      <c r="IF38" s="43">
        <f t="shared" si="101"/>
        <v>0</v>
      </c>
      <c r="IG38" s="43">
        <f t="shared" si="102"/>
        <v>0</v>
      </c>
      <c r="IH38" s="43">
        <f t="shared" si="103"/>
        <v>0</v>
      </c>
      <c r="II38" s="43">
        <f t="shared" si="104"/>
        <v>0</v>
      </c>
      <c r="IJ38" s="43">
        <f t="shared" si="105"/>
        <v>0</v>
      </c>
      <c r="IK38" s="43">
        <f t="shared" si="106"/>
        <v>0</v>
      </c>
      <c r="IL38" s="43">
        <f t="shared" si="107"/>
        <v>0</v>
      </c>
      <c r="IM38" s="44">
        <f t="shared" si="108"/>
        <v>10</v>
      </c>
      <c r="IN38" s="27">
        <f t="shared" si="109"/>
        <v>0</v>
      </c>
      <c r="IO38" s="179"/>
      <c r="IP38" s="26">
        <v>34</v>
      </c>
      <c r="IQ38" s="182" t="str">
        <f>'6A'!G38</f>
        <v>RIVERA REX VALERIA ABIGAIL</v>
      </c>
      <c r="IR38" s="42"/>
      <c r="IS38" s="42"/>
      <c r="IT38" s="42"/>
      <c r="IU38" s="42"/>
      <c r="IV38" s="42"/>
      <c r="IW38" s="79"/>
      <c r="IX38" s="79"/>
      <c r="IY38" s="81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131">
        <f t="shared" si="1"/>
        <v>0</v>
      </c>
      <c r="JO38" s="131">
        <f t="shared" si="2"/>
        <v>0</v>
      </c>
      <c r="JP38" s="131">
        <f t="shared" si="3"/>
        <v>0</v>
      </c>
      <c r="JQ38" s="131">
        <f t="shared" si="4"/>
        <v>0</v>
      </c>
      <c r="JR38" s="131">
        <f t="shared" si="5"/>
        <v>0</v>
      </c>
      <c r="JS38" s="131">
        <f t="shared" si="6"/>
        <v>0</v>
      </c>
      <c r="JT38" s="131">
        <f t="shared" si="7"/>
        <v>0</v>
      </c>
      <c r="JU38" s="131">
        <f t="shared" si="8"/>
        <v>0</v>
      </c>
      <c r="JV38" s="131">
        <f t="shared" si="9"/>
        <v>0</v>
      </c>
      <c r="JW38" s="131">
        <f t="shared" si="10"/>
        <v>0</v>
      </c>
      <c r="JX38" s="131">
        <f t="shared" si="11"/>
        <v>0</v>
      </c>
      <c r="JY38" s="130">
        <f t="shared" si="12"/>
        <v>10</v>
      </c>
      <c r="JZ38" s="27">
        <f t="shared" si="13"/>
        <v>0</v>
      </c>
      <c r="KB38" s="26">
        <v>34</v>
      </c>
      <c r="KC38" s="182" t="str">
        <f>'6B'!G38</f>
        <v>SANCHEZ SANCHEZ KAREN YATZAREL</v>
      </c>
      <c r="KD38" s="127"/>
      <c r="KE38" s="127"/>
      <c r="KF38" s="127"/>
      <c r="KG38" s="127"/>
      <c r="KH38" s="127"/>
      <c r="KI38" s="128"/>
      <c r="KJ38" s="128"/>
      <c r="KK38" s="129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31">
        <f t="shared" si="14"/>
        <v>0</v>
      </c>
      <c r="LA38" s="131">
        <f t="shared" si="15"/>
        <v>0</v>
      </c>
      <c r="LB38" s="131">
        <f t="shared" si="16"/>
        <v>0</v>
      </c>
      <c r="LC38" s="131">
        <f t="shared" si="17"/>
        <v>0</v>
      </c>
      <c r="LD38" s="131">
        <f t="shared" si="18"/>
        <v>0</v>
      </c>
      <c r="LE38" s="131">
        <f t="shared" si="19"/>
        <v>0</v>
      </c>
      <c r="LF38" s="131">
        <f t="shared" si="20"/>
        <v>0</v>
      </c>
      <c r="LG38" s="131">
        <f t="shared" si="21"/>
        <v>0</v>
      </c>
      <c r="LH38" s="131">
        <f t="shared" si="22"/>
        <v>0</v>
      </c>
      <c r="LI38" s="131">
        <f t="shared" si="23"/>
        <v>0</v>
      </c>
      <c r="LJ38" s="131">
        <f t="shared" si="24"/>
        <v>0</v>
      </c>
      <c r="LK38" s="44">
        <f t="shared" si="25"/>
        <v>10</v>
      </c>
      <c r="LL38" s="27">
        <f t="shared" si="26"/>
        <v>0</v>
      </c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</row>
    <row r="39" spans="1:346" s="33" customFormat="1">
      <c r="A39" s="26">
        <v>35</v>
      </c>
      <c r="B39" s="100" t="str">
        <f>'2 A'!G39</f>
        <v>RIOS COSSIO IGNACIO ALEXANDER</v>
      </c>
      <c r="C39" s="71"/>
      <c r="D39" s="19"/>
      <c r="E39" s="71"/>
      <c r="F39" s="19"/>
      <c r="G39" s="71"/>
      <c r="H39" s="70"/>
      <c r="I39" s="71"/>
      <c r="J39" s="19"/>
      <c r="K39" s="71"/>
      <c r="L39" s="19"/>
      <c r="M39" s="71"/>
      <c r="N39" s="19"/>
      <c r="O39" s="71"/>
      <c r="P39" s="19"/>
      <c r="Q39" s="71"/>
      <c r="R39" s="19"/>
      <c r="S39" s="71"/>
      <c r="T39" s="19"/>
      <c r="U39" s="71"/>
      <c r="V39" s="19"/>
      <c r="W39" s="71"/>
      <c r="X39" s="71"/>
      <c r="Y39" s="71"/>
      <c r="Z39" s="71"/>
      <c r="AA39" s="43">
        <f>C39</f>
        <v>0</v>
      </c>
      <c r="AB39" s="43">
        <f t="shared" si="28"/>
        <v>0</v>
      </c>
      <c r="AC39" s="43">
        <f t="shared" si="29"/>
        <v>0</v>
      </c>
      <c r="AD39" s="43">
        <f t="shared" si="30"/>
        <v>0</v>
      </c>
      <c r="AE39" s="43">
        <f t="shared" si="31"/>
        <v>0</v>
      </c>
      <c r="AF39" s="43">
        <f t="shared" si="32"/>
        <v>0</v>
      </c>
      <c r="AG39" s="43">
        <f t="shared" si="33"/>
        <v>0</v>
      </c>
      <c r="AH39" s="43">
        <f t="shared" si="34"/>
        <v>0</v>
      </c>
      <c r="AI39" s="43">
        <f t="shared" si="35"/>
        <v>0</v>
      </c>
      <c r="AJ39" s="43">
        <f t="shared" si="36"/>
        <v>0</v>
      </c>
      <c r="AK39" s="43">
        <f t="shared" si="37"/>
        <v>0</v>
      </c>
      <c r="AL39" s="43">
        <f t="shared" si="38"/>
        <v>0</v>
      </c>
      <c r="AM39" s="44">
        <f t="shared" si="39"/>
        <v>10</v>
      </c>
      <c r="AN39" s="27">
        <f t="shared" si="0"/>
        <v>0</v>
      </c>
      <c r="AQ39" s="26">
        <v>35</v>
      </c>
      <c r="AR39" s="101" t="str">
        <f>'2B'!G39</f>
        <v>PACHECO MONDRAGON CARMEN</v>
      </c>
      <c r="AS39" s="42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106">
        <f t="shared" si="40"/>
        <v>0</v>
      </c>
      <c r="BR39" s="106">
        <f t="shared" si="41"/>
        <v>0</v>
      </c>
      <c r="BS39" s="106">
        <f t="shared" si="42"/>
        <v>0</v>
      </c>
      <c r="BT39" s="106">
        <f t="shared" si="43"/>
        <v>0</v>
      </c>
      <c r="BU39" s="106">
        <f t="shared" si="44"/>
        <v>0</v>
      </c>
      <c r="BV39" s="106">
        <f t="shared" si="45"/>
        <v>0</v>
      </c>
      <c r="BW39" s="106">
        <f t="shared" si="46"/>
        <v>0</v>
      </c>
      <c r="BX39" s="106">
        <f t="shared" si="47"/>
        <v>0</v>
      </c>
      <c r="BY39" s="106">
        <f t="shared" si="48"/>
        <v>0</v>
      </c>
      <c r="BZ39" s="106">
        <f t="shared" si="49"/>
        <v>0</v>
      </c>
      <c r="CA39" s="106">
        <f t="shared" si="50"/>
        <v>0</v>
      </c>
      <c r="CB39" s="106">
        <f t="shared" si="51"/>
        <v>0</v>
      </c>
      <c r="CC39" s="107">
        <f t="shared" si="52"/>
        <v>10</v>
      </c>
      <c r="CD39" s="108">
        <f t="shared" si="53"/>
        <v>0</v>
      </c>
      <c r="CG39" s="26">
        <v>35</v>
      </c>
      <c r="CH39" s="101" t="str">
        <f>'2C'!G39</f>
        <v>SANCHEZ CASTELAN DANIELA</v>
      </c>
      <c r="CI39" s="42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106">
        <f t="shared" si="54"/>
        <v>0</v>
      </c>
      <c r="DH39" s="106">
        <f t="shared" si="55"/>
        <v>0</v>
      </c>
      <c r="DI39" s="106">
        <f t="shared" si="56"/>
        <v>0</v>
      </c>
      <c r="DJ39" s="106">
        <f t="shared" si="57"/>
        <v>0</v>
      </c>
      <c r="DK39" s="106">
        <f t="shared" si="58"/>
        <v>0</v>
      </c>
      <c r="DL39" s="106">
        <f t="shared" si="59"/>
        <v>0</v>
      </c>
      <c r="DM39" s="106">
        <f t="shared" si="60"/>
        <v>0</v>
      </c>
      <c r="DN39" s="106">
        <f t="shared" si="61"/>
        <v>0</v>
      </c>
      <c r="DO39" s="106">
        <f t="shared" si="62"/>
        <v>0</v>
      </c>
      <c r="DP39" s="106">
        <f t="shared" si="63"/>
        <v>0</v>
      </c>
      <c r="DQ39" s="106">
        <f t="shared" si="64"/>
        <v>0</v>
      </c>
      <c r="DR39" s="106">
        <f t="shared" si="65"/>
        <v>0</v>
      </c>
      <c r="DS39" s="107">
        <f t="shared" si="66"/>
        <v>10</v>
      </c>
      <c r="DT39" s="108">
        <f t="shared" ref="DT39:DT59" si="110">SUM(CJ39+CL39+CN39+CP39+CR39+CT39+CV39+CX39+CZ39+DB39)/10</f>
        <v>0</v>
      </c>
      <c r="DV39" s="26">
        <v>35</v>
      </c>
      <c r="DW39" s="182">
        <f>'4A'!G39</f>
        <v>0</v>
      </c>
      <c r="DX39" s="42"/>
      <c r="DY39" s="42"/>
      <c r="DZ39" s="71"/>
      <c r="EA39" s="71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3">
        <f t="shared" si="68"/>
        <v>0</v>
      </c>
      <c r="EW39" s="43">
        <f t="shared" si="69"/>
        <v>0</v>
      </c>
      <c r="EX39" s="43">
        <f t="shared" si="70"/>
        <v>0</v>
      </c>
      <c r="EY39" s="43">
        <f t="shared" si="71"/>
        <v>0</v>
      </c>
      <c r="EZ39" s="43">
        <f t="shared" si="72"/>
        <v>0</v>
      </c>
      <c r="FA39" s="43">
        <f t="shared" si="73"/>
        <v>0</v>
      </c>
      <c r="FB39" s="43">
        <f t="shared" si="74"/>
        <v>0</v>
      </c>
      <c r="FC39" s="43">
        <f t="shared" si="75"/>
        <v>0</v>
      </c>
      <c r="FD39" s="43">
        <f t="shared" si="76"/>
        <v>0</v>
      </c>
      <c r="FE39" s="43">
        <f t="shared" si="77"/>
        <v>0</v>
      </c>
      <c r="FF39" s="43">
        <f t="shared" si="78"/>
        <v>0</v>
      </c>
      <c r="FG39" s="43">
        <f t="shared" si="79"/>
        <v>0</v>
      </c>
      <c r="FH39" s="44">
        <f t="shared" si="80"/>
        <v>10</v>
      </c>
      <c r="FI39" s="27">
        <f t="shared" si="81"/>
        <v>0</v>
      </c>
      <c r="FL39" s="26">
        <v>35</v>
      </c>
      <c r="FM39" s="182">
        <f>'4B'!G39</f>
        <v>0</v>
      </c>
      <c r="FN39" s="42"/>
      <c r="FO39" s="79"/>
      <c r="FP39" s="81"/>
      <c r="FQ39" s="43"/>
      <c r="FR39" s="42"/>
      <c r="FS39" s="42"/>
      <c r="FT39" s="42"/>
      <c r="FU39" s="42"/>
      <c r="FV39" s="42"/>
      <c r="FW39" s="42"/>
      <c r="FX39" s="42"/>
      <c r="FY39" s="79"/>
      <c r="FZ39" s="79"/>
      <c r="GA39" s="81"/>
      <c r="GB39" s="81"/>
      <c r="GC39" s="42"/>
      <c r="GD39" s="81"/>
      <c r="GE39" s="42"/>
      <c r="GF39" s="42"/>
      <c r="GG39" s="42"/>
      <c r="GH39" s="42"/>
      <c r="GI39" s="42"/>
      <c r="GJ39" s="42"/>
      <c r="GK39" s="42"/>
      <c r="GL39" s="43">
        <f t="shared" si="82"/>
        <v>0</v>
      </c>
      <c r="GM39" s="43">
        <f t="shared" si="83"/>
        <v>0</v>
      </c>
      <c r="GN39" s="43">
        <f t="shared" si="84"/>
        <v>0</v>
      </c>
      <c r="GO39" s="43">
        <f t="shared" si="85"/>
        <v>0</v>
      </c>
      <c r="GP39" s="43">
        <f t="shared" si="86"/>
        <v>0</v>
      </c>
      <c r="GQ39" s="43">
        <f t="shared" si="87"/>
        <v>0</v>
      </c>
      <c r="GR39" s="43">
        <f t="shared" si="88"/>
        <v>0</v>
      </c>
      <c r="GS39" s="43">
        <f t="shared" si="89"/>
        <v>0</v>
      </c>
      <c r="GT39" s="43">
        <f t="shared" si="90"/>
        <v>0</v>
      </c>
      <c r="GU39" s="43">
        <f t="shared" si="91"/>
        <v>0</v>
      </c>
      <c r="GV39" s="43">
        <f t="shared" si="92"/>
        <v>0</v>
      </c>
      <c r="GW39" s="43">
        <f t="shared" si="93"/>
        <v>0</v>
      </c>
      <c r="GX39" s="44">
        <f t="shared" si="94"/>
        <v>10</v>
      </c>
      <c r="GY39" s="27">
        <f t="shared" si="95"/>
        <v>0</v>
      </c>
      <c r="GZ39" s="179"/>
      <c r="HA39" s="26">
        <v>35</v>
      </c>
      <c r="HB39" s="182">
        <f>'4C'!G39</f>
        <v>0</v>
      </c>
      <c r="HC39" s="42"/>
      <c r="HD39" s="79"/>
      <c r="HE39" s="81"/>
      <c r="HF39" s="43"/>
      <c r="HG39" s="42"/>
      <c r="HH39" s="42"/>
      <c r="HI39" s="42"/>
      <c r="HJ39" s="42"/>
      <c r="HK39" s="42"/>
      <c r="HL39" s="42"/>
      <c r="HM39" s="42"/>
      <c r="HN39" s="79"/>
      <c r="HO39" s="79"/>
      <c r="HP39" s="81"/>
      <c r="HQ39" s="81"/>
      <c r="HR39" s="42"/>
      <c r="HS39" s="81"/>
      <c r="HT39" s="42"/>
      <c r="HU39" s="42"/>
      <c r="HV39" s="42"/>
      <c r="HW39" s="42"/>
      <c r="HX39" s="42"/>
      <c r="HY39" s="42"/>
      <c r="HZ39" s="42"/>
      <c r="IA39" s="43">
        <f t="shared" si="96"/>
        <v>0</v>
      </c>
      <c r="IB39" s="43">
        <f t="shared" si="97"/>
        <v>0</v>
      </c>
      <c r="IC39" s="43">
        <f t="shared" si="98"/>
        <v>0</v>
      </c>
      <c r="ID39" s="43">
        <f t="shared" si="99"/>
        <v>0</v>
      </c>
      <c r="IE39" s="43">
        <f t="shared" si="100"/>
        <v>0</v>
      </c>
      <c r="IF39" s="43">
        <f t="shared" si="101"/>
        <v>0</v>
      </c>
      <c r="IG39" s="43">
        <f t="shared" si="102"/>
        <v>0</v>
      </c>
      <c r="IH39" s="43">
        <f t="shared" si="103"/>
        <v>0</v>
      </c>
      <c r="II39" s="43">
        <f t="shared" si="104"/>
        <v>0</v>
      </c>
      <c r="IJ39" s="43">
        <f t="shared" si="105"/>
        <v>0</v>
      </c>
      <c r="IK39" s="43">
        <f t="shared" si="106"/>
        <v>0</v>
      </c>
      <c r="IL39" s="43">
        <f t="shared" si="107"/>
        <v>0</v>
      </c>
      <c r="IM39" s="44">
        <f t="shared" si="108"/>
        <v>10</v>
      </c>
      <c r="IN39" s="27">
        <f t="shared" si="109"/>
        <v>0</v>
      </c>
      <c r="IO39" s="179"/>
      <c r="IP39" s="26">
        <v>35</v>
      </c>
      <c r="IQ39" s="182" t="str">
        <f>'6A'!G39</f>
        <v>ROJO RAMIREZ ARTURO MISSAEL</v>
      </c>
      <c r="IR39" s="42"/>
      <c r="IS39" s="42"/>
      <c r="IT39" s="42"/>
      <c r="IU39" s="42"/>
      <c r="IV39" s="42"/>
      <c r="IW39" s="79"/>
      <c r="IX39" s="79"/>
      <c r="IY39" s="81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131">
        <f t="shared" si="1"/>
        <v>0</v>
      </c>
      <c r="JO39" s="131">
        <f t="shared" si="2"/>
        <v>0</v>
      </c>
      <c r="JP39" s="131">
        <f t="shared" si="3"/>
        <v>0</v>
      </c>
      <c r="JQ39" s="131">
        <f t="shared" si="4"/>
        <v>0</v>
      </c>
      <c r="JR39" s="131">
        <f t="shared" si="5"/>
        <v>0</v>
      </c>
      <c r="JS39" s="131">
        <f t="shared" si="6"/>
        <v>0</v>
      </c>
      <c r="JT39" s="131">
        <f t="shared" si="7"/>
        <v>0</v>
      </c>
      <c r="JU39" s="131">
        <f t="shared" si="8"/>
        <v>0</v>
      </c>
      <c r="JV39" s="131">
        <f t="shared" si="9"/>
        <v>0</v>
      </c>
      <c r="JW39" s="131">
        <f t="shared" si="10"/>
        <v>0</v>
      </c>
      <c r="JX39" s="131">
        <f t="shared" si="11"/>
        <v>0</v>
      </c>
      <c r="JY39" s="130">
        <f t="shared" si="12"/>
        <v>10</v>
      </c>
      <c r="JZ39" s="27">
        <f t="shared" si="13"/>
        <v>0</v>
      </c>
      <c r="KB39" s="26">
        <v>35</v>
      </c>
      <c r="KC39" s="182" t="str">
        <f>'6B'!G39</f>
        <v>SEGUNDO CARREON EMILLY LIZBETH</v>
      </c>
      <c r="KD39" s="127"/>
      <c r="KE39" s="127"/>
      <c r="KF39" s="127"/>
      <c r="KG39" s="127"/>
      <c r="KH39" s="127"/>
      <c r="KI39" s="128"/>
      <c r="KJ39" s="128"/>
      <c r="KK39" s="129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31">
        <f t="shared" si="14"/>
        <v>0</v>
      </c>
      <c r="LA39" s="131">
        <f t="shared" si="15"/>
        <v>0</v>
      </c>
      <c r="LB39" s="131">
        <f t="shared" si="16"/>
        <v>0</v>
      </c>
      <c r="LC39" s="131">
        <f t="shared" si="17"/>
        <v>0</v>
      </c>
      <c r="LD39" s="131">
        <f t="shared" si="18"/>
        <v>0</v>
      </c>
      <c r="LE39" s="131">
        <f t="shared" si="19"/>
        <v>0</v>
      </c>
      <c r="LF39" s="131">
        <f t="shared" si="20"/>
        <v>0</v>
      </c>
      <c r="LG39" s="131">
        <f t="shared" si="21"/>
        <v>0</v>
      </c>
      <c r="LH39" s="131">
        <f t="shared" si="22"/>
        <v>0</v>
      </c>
      <c r="LI39" s="131">
        <f t="shared" si="23"/>
        <v>0</v>
      </c>
      <c r="LJ39" s="131">
        <f t="shared" si="24"/>
        <v>0</v>
      </c>
      <c r="LK39" s="44">
        <f t="shared" si="25"/>
        <v>10</v>
      </c>
      <c r="LL39" s="27">
        <f t="shared" si="26"/>
        <v>0</v>
      </c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</row>
    <row r="40" spans="1:346" s="33" customFormat="1">
      <c r="A40" s="26">
        <v>36</v>
      </c>
      <c r="B40" s="100" t="str">
        <f>'2 A'!G40</f>
        <v>ROSAS ZEPEDA ALINEE</v>
      </c>
      <c r="C40" s="71"/>
      <c r="D40" s="19"/>
      <c r="E40" s="71"/>
      <c r="F40" s="19"/>
      <c r="G40" s="71"/>
      <c r="H40" s="70"/>
      <c r="I40" s="71"/>
      <c r="J40" s="19"/>
      <c r="K40" s="71"/>
      <c r="L40" s="19"/>
      <c r="M40" s="71"/>
      <c r="N40" s="19"/>
      <c r="O40" s="71"/>
      <c r="P40" s="19"/>
      <c r="Q40" s="71"/>
      <c r="R40" s="19"/>
      <c r="S40" s="71"/>
      <c r="T40" s="19"/>
      <c r="U40" s="71"/>
      <c r="V40" s="19"/>
      <c r="W40" s="71"/>
      <c r="X40" s="71"/>
      <c r="Y40" s="71"/>
      <c r="Z40" s="71"/>
      <c r="AA40" s="43">
        <f t="shared" si="27"/>
        <v>0</v>
      </c>
      <c r="AB40" s="43">
        <f t="shared" si="28"/>
        <v>0</v>
      </c>
      <c r="AC40" s="43">
        <f t="shared" si="29"/>
        <v>0</v>
      </c>
      <c r="AD40" s="43">
        <f t="shared" si="30"/>
        <v>0</v>
      </c>
      <c r="AE40" s="43">
        <f t="shared" si="31"/>
        <v>0</v>
      </c>
      <c r="AF40" s="43">
        <f t="shared" si="32"/>
        <v>0</v>
      </c>
      <c r="AG40" s="43">
        <f t="shared" si="33"/>
        <v>0</v>
      </c>
      <c r="AH40" s="43">
        <f t="shared" si="34"/>
        <v>0</v>
      </c>
      <c r="AI40" s="43">
        <f t="shared" si="35"/>
        <v>0</v>
      </c>
      <c r="AJ40" s="43">
        <f t="shared" si="36"/>
        <v>0</v>
      </c>
      <c r="AK40" s="43">
        <f t="shared" si="37"/>
        <v>0</v>
      </c>
      <c r="AL40" s="43">
        <f t="shared" si="38"/>
        <v>0</v>
      </c>
      <c r="AM40" s="44">
        <f t="shared" si="39"/>
        <v>10</v>
      </c>
      <c r="AN40" s="27">
        <f t="shared" si="0"/>
        <v>0</v>
      </c>
      <c r="AQ40" s="26">
        <v>36</v>
      </c>
      <c r="AR40" s="101" t="str">
        <f>'2B'!G40</f>
        <v>PEREZ CAMACHO FATIMA</v>
      </c>
      <c r="AS40" s="42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106">
        <f t="shared" si="40"/>
        <v>0</v>
      </c>
      <c r="BR40" s="106">
        <f t="shared" si="41"/>
        <v>0</v>
      </c>
      <c r="BS40" s="106">
        <f t="shared" si="42"/>
        <v>0</v>
      </c>
      <c r="BT40" s="106">
        <f t="shared" si="43"/>
        <v>0</v>
      </c>
      <c r="BU40" s="106">
        <f t="shared" si="44"/>
        <v>0</v>
      </c>
      <c r="BV40" s="106">
        <f t="shared" si="45"/>
        <v>0</v>
      </c>
      <c r="BW40" s="106">
        <f t="shared" si="46"/>
        <v>0</v>
      </c>
      <c r="BX40" s="106">
        <f t="shared" si="47"/>
        <v>0</v>
      </c>
      <c r="BY40" s="106">
        <f t="shared" si="48"/>
        <v>0</v>
      </c>
      <c r="BZ40" s="106">
        <f t="shared" si="49"/>
        <v>0</v>
      </c>
      <c r="CA40" s="106">
        <f t="shared" si="50"/>
        <v>0</v>
      </c>
      <c r="CB40" s="106">
        <f t="shared" si="51"/>
        <v>0</v>
      </c>
      <c r="CC40" s="107">
        <f t="shared" si="52"/>
        <v>10</v>
      </c>
      <c r="CD40" s="108">
        <f t="shared" si="53"/>
        <v>0</v>
      </c>
      <c r="CG40" s="26">
        <v>36</v>
      </c>
      <c r="CH40" s="101" t="str">
        <f>'2C'!G40</f>
        <v>SANCHEZ SANCHEZ STEFANY ALEJANDRA</v>
      </c>
      <c r="CI40" s="42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106">
        <f t="shared" si="54"/>
        <v>0</v>
      </c>
      <c r="DH40" s="106">
        <f t="shared" si="55"/>
        <v>0</v>
      </c>
      <c r="DI40" s="106">
        <f t="shared" si="56"/>
        <v>0</v>
      </c>
      <c r="DJ40" s="106">
        <f t="shared" si="57"/>
        <v>0</v>
      </c>
      <c r="DK40" s="106">
        <f t="shared" si="58"/>
        <v>0</v>
      </c>
      <c r="DL40" s="106">
        <f t="shared" si="59"/>
        <v>0</v>
      </c>
      <c r="DM40" s="106">
        <f t="shared" si="60"/>
        <v>0</v>
      </c>
      <c r="DN40" s="106">
        <f t="shared" si="61"/>
        <v>0</v>
      </c>
      <c r="DO40" s="106">
        <f t="shared" si="62"/>
        <v>0</v>
      </c>
      <c r="DP40" s="106">
        <f t="shared" si="63"/>
        <v>0</v>
      </c>
      <c r="DQ40" s="106">
        <f t="shared" si="64"/>
        <v>0</v>
      </c>
      <c r="DR40" s="106">
        <f t="shared" si="65"/>
        <v>0</v>
      </c>
      <c r="DS40" s="107">
        <f t="shared" si="66"/>
        <v>10</v>
      </c>
      <c r="DT40" s="108">
        <f t="shared" si="110"/>
        <v>0</v>
      </c>
      <c r="DV40" s="26">
        <v>36</v>
      </c>
      <c r="DW40" s="182">
        <f>'4A'!G40</f>
        <v>0</v>
      </c>
      <c r="DX40" s="42"/>
      <c r="DY40" s="42"/>
      <c r="DZ40" s="71"/>
      <c r="EA40" s="71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3">
        <f t="shared" si="68"/>
        <v>0</v>
      </c>
      <c r="EW40" s="43">
        <f t="shared" si="69"/>
        <v>0</v>
      </c>
      <c r="EX40" s="43">
        <f t="shared" si="70"/>
        <v>0</v>
      </c>
      <c r="EY40" s="43">
        <f t="shared" si="71"/>
        <v>0</v>
      </c>
      <c r="EZ40" s="43">
        <f t="shared" si="72"/>
        <v>0</v>
      </c>
      <c r="FA40" s="43">
        <f t="shared" si="73"/>
        <v>0</v>
      </c>
      <c r="FB40" s="43">
        <f t="shared" si="74"/>
        <v>0</v>
      </c>
      <c r="FC40" s="43">
        <f t="shared" si="75"/>
        <v>0</v>
      </c>
      <c r="FD40" s="43">
        <f t="shared" si="76"/>
        <v>0</v>
      </c>
      <c r="FE40" s="43">
        <f t="shared" si="77"/>
        <v>0</v>
      </c>
      <c r="FF40" s="43">
        <f t="shared" si="78"/>
        <v>0</v>
      </c>
      <c r="FG40" s="43">
        <f t="shared" si="79"/>
        <v>0</v>
      </c>
      <c r="FH40" s="44">
        <f t="shared" si="80"/>
        <v>10</v>
      </c>
      <c r="FI40" s="27">
        <f t="shared" si="81"/>
        <v>0</v>
      </c>
      <c r="FL40" s="26">
        <v>36</v>
      </c>
      <c r="FM40" s="182">
        <f>'4B'!G40</f>
        <v>0</v>
      </c>
      <c r="FN40" s="42"/>
      <c r="FO40" s="79"/>
      <c r="FP40" s="81"/>
      <c r="FQ40" s="43"/>
      <c r="FR40" s="42"/>
      <c r="FS40" s="42"/>
      <c r="FT40" s="42"/>
      <c r="FU40" s="42"/>
      <c r="FV40" s="42"/>
      <c r="FW40" s="42"/>
      <c r="FX40" s="42"/>
      <c r="FY40" s="79"/>
      <c r="FZ40" s="79"/>
      <c r="GA40" s="81"/>
      <c r="GB40" s="81"/>
      <c r="GC40" s="42"/>
      <c r="GD40" s="81"/>
      <c r="GE40" s="42"/>
      <c r="GF40" s="42"/>
      <c r="GG40" s="42"/>
      <c r="GH40" s="42"/>
      <c r="GI40" s="42"/>
      <c r="GJ40" s="42"/>
      <c r="GK40" s="42"/>
      <c r="GL40" s="43">
        <f t="shared" si="82"/>
        <v>0</v>
      </c>
      <c r="GM40" s="43">
        <f t="shared" si="83"/>
        <v>0</v>
      </c>
      <c r="GN40" s="43">
        <f t="shared" si="84"/>
        <v>0</v>
      </c>
      <c r="GO40" s="43">
        <f t="shared" si="85"/>
        <v>0</v>
      </c>
      <c r="GP40" s="43">
        <f t="shared" si="86"/>
        <v>0</v>
      </c>
      <c r="GQ40" s="43">
        <f t="shared" si="87"/>
        <v>0</v>
      </c>
      <c r="GR40" s="43">
        <f t="shared" si="88"/>
        <v>0</v>
      </c>
      <c r="GS40" s="43">
        <f t="shared" si="89"/>
        <v>0</v>
      </c>
      <c r="GT40" s="43">
        <f t="shared" si="90"/>
        <v>0</v>
      </c>
      <c r="GU40" s="43">
        <f t="shared" si="91"/>
        <v>0</v>
      </c>
      <c r="GV40" s="43">
        <f t="shared" si="92"/>
        <v>0</v>
      </c>
      <c r="GW40" s="43">
        <f t="shared" si="93"/>
        <v>0</v>
      </c>
      <c r="GX40" s="44">
        <f t="shared" si="94"/>
        <v>10</v>
      </c>
      <c r="GY40" s="27">
        <f t="shared" si="95"/>
        <v>0</v>
      </c>
      <c r="GZ40" s="179"/>
      <c r="HA40" s="26">
        <v>36</v>
      </c>
      <c r="HB40" s="182">
        <f>'4C'!G40</f>
        <v>0</v>
      </c>
      <c r="HC40" s="42"/>
      <c r="HD40" s="79"/>
      <c r="HE40" s="81"/>
      <c r="HF40" s="43"/>
      <c r="HG40" s="42"/>
      <c r="HH40" s="42"/>
      <c r="HI40" s="42"/>
      <c r="HJ40" s="42"/>
      <c r="HK40" s="42"/>
      <c r="HL40" s="42"/>
      <c r="HM40" s="42"/>
      <c r="HN40" s="79"/>
      <c r="HO40" s="79"/>
      <c r="HP40" s="81"/>
      <c r="HQ40" s="81"/>
      <c r="HR40" s="42"/>
      <c r="HS40" s="81"/>
      <c r="HT40" s="42"/>
      <c r="HU40" s="42"/>
      <c r="HV40" s="42"/>
      <c r="HW40" s="42"/>
      <c r="HX40" s="42"/>
      <c r="HY40" s="42"/>
      <c r="HZ40" s="42"/>
      <c r="IA40" s="43">
        <f t="shared" si="96"/>
        <v>0</v>
      </c>
      <c r="IB40" s="43">
        <f t="shared" si="97"/>
        <v>0</v>
      </c>
      <c r="IC40" s="43">
        <f t="shared" si="98"/>
        <v>0</v>
      </c>
      <c r="ID40" s="43">
        <f t="shared" si="99"/>
        <v>0</v>
      </c>
      <c r="IE40" s="43">
        <f t="shared" si="100"/>
        <v>0</v>
      </c>
      <c r="IF40" s="43">
        <f t="shared" si="101"/>
        <v>0</v>
      </c>
      <c r="IG40" s="43">
        <f t="shared" si="102"/>
        <v>0</v>
      </c>
      <c r="IH40" s="43">
        <f t="shared" si="103"/>
        <v>0</v>
      </c>
      <c r="II40" s="43">
        <f t="shared" si="104"/>
        <v>0</v>
      </c>
      <c r="IJ40" s="43">
        <f t="shared" si="105"/>
        <v>0</v>
      </c>
      <c r="IK40" s="43">
        <f t="shared" si="106"/>
        <v>0</v>
      </c>
      <c r="IL40" s="43">
        <f t="shared" si="107"/>
        <v>0</v>
      </c>
      <c r="IM40" s="44">
        <f t="shared" si="108"/>
        <v>10</v>
      </c>
      <c r="IN40" s="27">
        <f t="shared" si="109"/>
        <v>0</v>
      </c>
      <c r="IO40" s="179"/>
      <c r="IP40" s="26">
        <v>36</v>
      </c>
      <c r="IQ40" s="182" t="str">
        <f>'6A'!G40</f>
        <v>SANTOS SANTIAGO CARLOS ANDRES</v>
      </c>
      <c r="IR40" s="42"/>
      <c r="IS40" s="42"/>
      <c r="IT40" s="42"/>
      <c r="IU40" s="42"/>
      <c r="IV40" s="42"/>
      <c r="IW40" s="79"/>
      <c r="IX40" s="79"/>
      <c r="IY40" s="81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131">
        <f t="shared" si="1"/>
        <v>0</v>
      </c>
      <c r="JO40" s="131">
        <f t="shared" si="2"/>
        <v>0</v>
      </c>
      <c r="JP40" s="131">
        <f t="shared" si="3"/>
        <v>0</v>
      </c>
      <c r="JQ40" s="131">
        <f t="shared" si="4"/>
        <v>0</v>
      </c>
      <c r="JR40" s="131">
        <f t="shared" si="5"/>
        <v>0</v>
      </c>
      <c r="JS40" s="131">
        <f t="shared" si="6"/>
        <v>0</v>
      </c>
      <c r="JT40" s="131">
        <f t="shared" si="7"/>
        <v>0</v>
      </c>
      <c r="JU40" s="131">
        <f t="shared" si="8"/>
        <v>0</v>
      </c>
      <c r="JV40" s="131">
        <f t="shared" si="9"/>
        <v>0</v>
      </c>
      <c r="JW40" s="131">
        <f t="shared" si="10"/>
        <v>0</v>
      </c>
      <c r="JX40" s="131">
        <f t="shared" si="11"/>
        <v>0</v>
      </c>
      <c r="JY40" s="130">
        <f>COUNTIF(JN40:JW40,"&lt;6")</f>
        <v>10</v>
      </c>
      <c r="JZ40" s="27">
        <f>SUM(IS40+IU40+IW40+IY40+JA40+JC40+JE40+JG40+JI40)/9</f>
        <v>0</v>
      </c>
      <c r="KB40" s="26">
        <v>36</v>
      </c>
      <c r="KC40" s="182" t="str">
        <f>'6B'!G40</f>
        <v>SOTO PONCE YERALDI</v>
      </c>
      <c r="KD40" s="127"/>
      <c r="KE40" s="127"/>
      <c r="KF40" s="127"/>
      <c r="KG40" s="127"/>
      <c r="KH40" s="127"/>
      <c r="KI40" s="128"/>
      <c r="KJ40" s="128"/>
      <c r="KK40" s="129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31">
        <f t="shared" si="14"/>
        <v>0</v>
      </c>
      <c r="LA40" s="131">
        <f t="shared" si="15"/>
        <v>0</v>
      </c>
      <c r="LB40" s="131">
        <f t="shared" si="16"/>
        <v>0</v>
      </c>
      <c r="LC40" s="131">
        <f t="shared" si="17"/>
        <v>0</v>
      </c>
      <c r="LD40" s="131">
        <f t="shared" si="18"/>
        <v>0</v>
      </c>
      <c r="LE40" s="131">
        <f t="shared" si="19"/>
        <v>0</v>
      </c>
      <c r="LF40" s="131">
        <f t="shared" si="20"/>
        <v>0</v>
      </c>
      <c r="LG40" s="131">
        <f t="shared" si="21"/>
        <v>0</v>
      </c>
      <c r="LH40" s="131">
        <f t="shared" si="22"/>
        <v>0</v>
      </c>
      <c r="LI40" s="131">
        <f t="shared" si="23"/>
        <v>0</v>
      </c>
      <c r="LJ40" s="131">
        <f t="shared" si="24"/>
        <v>0</v>
      </c>
      <c r="LK40" s="44">
        <f>COUNTIF(KZ40:LI40,"&lt;6")</f>
        <v>10</v>
      </c>
      <c r="LL40" s="27">
        <f>SUM(KE40+KG40+KI40+KK40+KM40+KO40+KQ40+KS40+KU40)/9</f>
        <v>0</v>
      </c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</row>
    <row r="41" spans="1:346" s="33" customFormat="1">
      <c r="A41" s="26">
        <v>37</v>
      </c>
      <c r="B41" s="100" t="str">
        <f>'2 A'!G41</f>
        <v>SALDAÑA GARCIA NAOMI RUTH</v>
      </c>
      <c r="C41" s="71"/>
      <c r="D41" s="19"/>
      <c r="E41" s="71"/>
      <c r="F41" s="19"/>
      <c r="G41" s="71"/>
      <c r="H41" s="70"/>
      <c r="I41" s="71"/>
      <c r="J41" s="19"/>
      <c r="K41" s="71"/>
      <c r="L41" s="19"/>
      <c r="M41" s="71"/>
      <c r="N41" s="19"/>
      <c r="O41" s="71"/>
      <c r="P41" s="19"/>
      <c r="Q41" s="71"/>
      <c r="R41" s="19"/>
      <c r="S41" s="71"/>
      <c r="T41" s="19"/>
      <c r="U41" s="71"/>
      <c r="V41" s="19"/>
      <c r="W41" s="71"/>
      <c r="X41" s="71"/>
      <c r="Y41" s="71"/>
      <c r="Z41" s="71"/>
      <c r="AA41" s="43">
        <f t="shared" si="27"/>
        <v>0</v>
      </c>
      <c r="AB41" s="43">
        <f t="shared" si="28"/>
        <v>0</v>
      </c>
      <c r="AC41" s="43">
        <f t="shared" si="29"/>
        <v>0</v>
      </c>
      <c r="AD41" s="43">
        <f t="shared" si="30"/>
        <v>0</v>
      </c>
      <c r="AE41" s="43">
        <f t="shared" si="31"/>
        <v>0</v>
      </c>
      <c r="AF41" s="43">
        <f t="shared" si="32"/>
        <v>0</v>
      </c>
      <c r="AG41" s="43">
        <f t="shared" si="33"/>
        <v>0</v>
      </c>
      <c r="AH41" s="43">
        <f t="shared" si="34"/>
        <v>0</v>
      </c>
      <c r="AI41" s="43">
        <f t="shared" si="35"/>
        <v>0</v>
      </c>
      <c r="AJ41" s="43">
        <f t="shared" si="36"/>
        <v>0</v>
      </c>
      <c r="AK41" s="43">
        <f t="shared" si="37"/>
        <v>0</v>
      </c>
      <c r="AL41" s="43">
        <f t="shared" si="38"/>
        <v>0</v>
      </c>
      <c r="AM41" s="44">
        <f t="shared" si="39"/>
        <v>10</v>
      </c>
      <c r="AN41" s="27">
        <f t="shared" si="0"/>
        <v>0</v>
      </c>
      <c r="AQ41" s="26">
        <v>37</v>
      </c>
      <c r="AR41" s="101" t="str">
        <f>'2B'!G41</f>
        <v>PEREZ CASTRO JAVIER</v>
      </c>
      <c r="AS41" s="42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106">
        <f t="shared" si="40"/>
        <v>0</v>
      </c>
      <c r="BR41" s="106">
        <f t="shared" si="41"/>
        <v>0</v>
      </c>
      <c r="BS41" s="106">
        <f t="shared" si="42"/>
        <v>0</v>
      </c>
      <c r="BT41" s="106">
        <f t="shared" si="43"/>
        <v>0</v>
      </c>
      <c r="BU41" s="106">
        <f t="shared" si="44"/>
        <v>0</v>
      </c>
      <c r="BV41" s="106">
        <f t="shared" si="45"/>
        <v>0</v>
      </c>
      <c r="BW41" s="106">
        <f t="shared" si="46"/>
        <v>0</v>
      </c>
      <c r="BX41" s="106">
        <f t="shared" si="47"/>
        <v>0</v>
      </c>
      <c r="BY41" s="106">
        <f t="shared" si="48"/>
        <v>0</v>
      </c>
      <c r="BZ41" s="106">
        <f t="shared" si="49"/>
        <v>0</v>
      </c>
      <c r="CA41" s="106">
        <f t="shared" si="50"/>
        <v>0</v>
      </c>
      <c r="CB41" s="106">
        <f t="shared" si="51"/>
        <v>0</v>
      </c>
      <c r="CC41" s="107">
        <f t="shared" si="52"/>
        <v>10</v>
      </c>
      <c r="CD41" s="108">
        <f t="shared" si="53"/>
        <v>0</v>
      </c>
      <c r="CG41" s="26">
        <v>37</v>
      </c>
      <c r="CH41" s="101" t="str">
        <f>'2C'!G41</f>
        <v>TREJO AVILA LAURA IRENE</v>
      </c>
      <c r="CI41" s="42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106">
        <f t="shared" si="54"/>
        <v>0</v>
      </c>
      <c r="DH41" s="106">
        <f t="shared" si="55"/>
        <v>0</v>
      </c>
      <c r="DI41" s="106">
        <f t="shared" si="56"/>
        <v>0</v>
      </c>
      <c r="DJ41" s="106">
        <f t="shared" si="57"/>
        <v>0</v>
      </c>
      <c r="DK41" s="106">
        <f t="shared" si="58"/>
        <v>0</v>
      </c>
      <c r="DL41" s="106">
        <f t="shared" si="59"/>
        <v>0</v>
      </c>
      <c r="DM41" s="106">
        <f t="shared" si="60"/>
        <v>0</v>
      </c>
      <c r="DN41" s="106">
        <f t="shared" si="61"/>
        <v>0</v>
      </c>
      <c r="DO41" s="106">
        <f t="shared" si="62"/>
        <v>0</v>
      </c>
      <c r="DP41" s="106">
        <f t="shared" si="63"/>
        <v>0</v>
      </c>
      <c r="DQ41" s="106">
        <f t="shared" si="64"/>
        <v>0</v>
      </c>
      <c r="DR41" s="106">
        <f t="shared" si="65"/>
        <v>0</v>
      </c>
      <c r="DS41" s="107">
        <f t="shared" si="66"/>
        <v>10</v>
      </c>
      <c r="DT41" s="108">
        <f t="shared" si="110"/>
        <v>0</v>
      </c>
      <c r="DV41" s="26">
        <v>37</v>
      </c>
      <c r="DW41" s="182">
        <f>'4A'!G41</f>
        <v>0</v>
      </c>
      <c r="DX41" s="42"/>
      <c r="DY41" s="42"/>
      <c r="DZ41" s="71"/>
      <c r="EA41" s="71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3">
        <f t="shared" si="68"/>
        <v>0</v>
      </c>
      <c r="EW41" s="43">
        <f t="shared" si="69"/>
        <v>0</v>
      </c>
      <c r="EX41" s="43">
        <f t="shared" si="70"/>
        <v>0</v>
      </c>
      <c r="EY41" s="43">
        <f t="shared" si="71"/>
        <v>0</v>
      </c>
      <c r="EZ41" s="43">
        <f t="shared" si="72"/>
        <v>0</v>
      </c>
      <c r="FA41" s="43">
        <f t="shared" si="73"/>
        <v>0</v>
      </c>
      <c r="FB41" s="43">
        <f t="shared" si="74"/>
        <v>0</v>
      </c>
      <c r="FC41" s="43">
        <f t="shared" si="75"/>
        <v>0</v>
      </c>
      <c r="FD41" s="43">
        <f t="shared" si="76"/>
        <v>0</v>
      </c>
      <c r="FE41" s="43">
        <f t="shared" si="77"/>
        <v>0</v>
      </c>
      <c r="FF41" s="43">
        <f t="shared" si="78"/>
        <v>0</v>
      </c>
      <c r="FG41" s="43">
        <f t="shared" si="79"/>
        <v>0</v>
      </c>
      <c r="FH41" s="44">
        <f t="shared" si="80"/>
        <v>10</v>
      </c>
      <c r="FI41" s="27">
        <f t="shared" si="81"/>
        <v>0</v>
      </c>
      <c r="FL41" s="26">
        <v>37</v>
      </c>
      <c r="FM41" s="182">
        <f>'4B'!G41</f>
        <v>0</v>
      </c>
      <c r="FN41" s="42"/>
      <c r="FO41" s="79"/>
      <c r="FP41" s="81"/>
      <c r="FQ41" s="43"/>
      <c r="FR41" s="42"/>
      <c r="FS41" s="42"/>
      <c r="FT41" s="42"/>
      <c r="FU41" s="42"/>
      <c r="FV41" s="42"/>
      <c r="FW41" s="42"/>
      <c r="FX41" s="42"/>
      <c r="FY41" s="79"/>
      <c r="FZ41" s="79"/>
      <c r="GA41" s="81"/>
      <c r="GB41" s="81"/>
      <c r="GC41" s="42"/>
      <c r="GD41" s="81"/>
      <c r="GE41" s="42"/>
      <c r="GF41" s="42"/>
      <c r="GG41" s="42"/>
      <c r="GH41" s="42"/>
      <c r="GI41" s="42"/>
      <c r="GJ41" s="42"/>
      <c r="GK41" s="42"/>
      <c r="GL41" s="43">
        <f t="shared" si="82"/>
        <v>0</v>
      </c>
      <c r="GM41" s="43">
        <f t="shared" si="83"/>
        <v>0</v>
      </c>
      <c r="GN41" s="43">
        <f t="shared" si="84"/>
        <v>0</v>
      </c>
      <c r="GO41" s="43">
        <f t="shared" si="85"/>
        <v>0</v>
      </c>
      <c r="GP41" s="43">
        <f t="shared" si="86"/>
        <v>0</v>
      </c>
      <c r="GQ41" s="43">
        <f t="shared" si="87"/>
        <v>0</v>
      </c>
      <c r="GR41" s="43">
        <f t="shared" si="88"/>
        <v>0</v>
      </c>
      <c r="GS41" s="43">
        <f t="shared" si="89"/>
        <v>0</v>
      </c>
      <c r="GT41" s="43">
        <f t="shared" si="90"/>
        <v>0</v>
      </c>
      <c r="GU41" s="43">
        <f t="shared" si="91"/>
        <v>0</v>
      </c>
      <c r="GV41" s="43">
        <f t="shared" si="92"/>
        <v>0</v>
      </c>
      <c r="GW41" s="43">
        <f t="shared" si="93"/>
        <v>0</v>
      </c>
      <c r="GX41" s="44">
        <f t="shared" si="94"/>
        <v>10</v>
      </c>
      <c r="GY41" s="27">
        <f t="shared" si="95"/>
        <v>0</v>
      </c>
      <c r="GZ41" s="179"/>
      <c r="HA41" s="26">
        <v>37</v>
      </c>
      <c r="HB41" s="182">
        <f>'4C'!G41</f>
        <v>0</v>
      </c>
      <c r="HC41" s="42"/>
      <c r="HD41" s="79"/>
      <c r="HE41" s="81"/>
      <c r="HF41" s="43"/>
      <c r="HG41" s="42"/>
      <c r="HH41" s="42"/>
      <c r="HI41" s="42"/>
      <c r="HJ41" s="42"/>
      <c r="HK41" s="42"/>
      <c r="HL41" s="42"/>
      <c r="HM41" s="42"/>
      <c r="HN41" s="79"/>
      <c r="HO41" s="79"/>
      <c r="HP41" s="81"/>
      <c r="HQ41" s="81"/>
      <c r="HR41" s="42"/>
      <c r="HS41" s="81"/>
      <c r="HT41" s="42"/>
      <c r="HU41" s="42"/>
      <c r="HV41" s="42"/>
      <c r="HW41" s="42"/>
      <c r="HX41" s="42"/>
      <c r="HY41" s="42"/>
      <c r="HZ41" s="42"/>
      <c r="IA41" s="43">
        <f t="shared" si="96"/>
        <v>0</v>
      </c>
      <c r="IB41" s="43">
        <f t="shared" si="97"/>
        <v>0</v>
      </c>
      <c r="IC41" s="43">
        <f t="shared" si="98"/>
        <v>0</v>
      </c>
      <c r="ID41" s="43">
        <f t="shared" si="99"/>
        <v>0</v>
      </c>
      <c r="IE41" s="43">
        <f t="shared" si="100"/>
        <v>0</v>
      </c>
      <c r="IF41" s="43">
        <f t="shared" si="101"/>
        <v>0</v>
      </c>
      <c r="IG41" s="43">
        <f t="shared" si="102"/>
        <v>0</v>
      </c>
      <c r="IH41" s="43">
        <f t="shared" si="103"/>
        <v>0</v>
      </c>
      <c r="II41" s="43">
        <f t="shared" si="104"/>
        <v>0</v>
      </c>
      <c r="IJ41" s="43">
        <f t="shared" si="105"/>
        <v>0</v>
      </c>
      <c r="IK41" s="43">
        <f t="shared" si="106"/>
        <v>0</v>
      </c>
      <c r="IL41" s="43">
        <f t="shared" si="107"/>
        <v>0</v>
      </c>
      <c r="IM41" s="44">
        <f t="shared" si="108"/>
        <v>10</v>
      </c>
      <c r="IN41" s="27">
        <f t="shared" si="109"/>
        <v>0</v>
      </c>
      <c r="IO41" s="179"/>
      <c r="IP41" s="26">
        <v>37</v>
      </c>
      <c r="IQ41" s="182" t="str">
        <f>'6A'!G41</f>
        <v>SERRANO GONZALEZ MARTIN ROBERTO</v>
      </c>
      <c r="IR41" s="42"/>
      <c r="IS41" s="42"/>
      <c r="IT41" s="42"/>
      <c r="IU41" s="42"/>
      <c r="IV41" s="42"/>
      <c r="IW41" s="79"/>
      <c r="IX41" s="79"/>
      <c r="IY41" s="81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131">
        <f t="shared" si="1"/>
        <v>0</v>
      </c>
      <c r="JO41" s="131">
        <f t="shared" si="2"/>
        <v>0</v>
      </c>
      <c r="JP41" s="131">
        <f t="shared" si="3"/>
        <v>0</v>
      </c>
      <c r="JQ41" s="131">
        <f t="shared" si="4"/>
        <v>0</v>
      </c>
      <c r="JR41" s="131">
        <f t="shared" si="5"/>
        <v>0</v>
      </c>
      <c r="JS41" s="131">
        <f t="shared" si="6"/>
        <v>0</v>
      </c>
      <c r="JT41" s="131">
        <f t="shared" si="7"/>
        <v>0</v>
      </c>
      <c r="JU41" s="131">
        <f t="shared" si="8"/>
        <v>0</v>
      </c>
      <c r="JV41" s="131">
        <f t="shared" si="9"/>
        <v>0</v>
      </c>
      <c r="JW41" s="131">
        <f t="shared" si="10"/>
        <v>0</v>
      </c>
      <c r="JX41" s="131">
        <f t="shared" si="11"/>
        <v>0</v>
      </c>
      <c r="JY41" s="130">
        <f t="shared" ref="JY41:JY59" si="111">COUNTIF(JN41:JW41,"&lt;6")</f>
        <v>10</v>
      </c>
      <c r="JZ41" s="27">
        <f t="shared" ref="JZ41:JZ59" si="112">SUM(IS41+IU41+IW41+IY41+JA41+JC41+JE41+JG41+JI41)/9</f>
        <v>0</v>
      </c>
      <c r="KB41" s="26">
        <v>37</v>
      </c>
      <c r="KC41" s="182">
        <f>'6B'!G41</f>
        <v>0</v>
      </c>
      <c r="KD41" s="127"/>
      <c r="KE41" s="127"/>
      <c r="KF41" s="127"/>
      <c r="KG41" s="127"/>
      <c r="KH41" s="127"/>
      <c r="KI41" s="128"/>
      <c r="KJ41" s="128"/>
      <c r="KK41" s="129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31">
        <f t="shared" si="14"/>
        <v>0</v>
      </c>
      <c r="LA41" s="131">
        <f t="shared" si="15"/>
        <v>0</v>
      </c>
      <c r="LB41" s="131">
        <f t="shared" si="16"/>
        <v>0</v>
      </c>
      <c r="LC41" s="131">
        <f t="shared" si="17"/>
        <v>0</v>
      </c>
      <c r="LD41" s="131">
        <f t="shared" si="18"/>
        <v>0</v>
      </c>
      <c r="LE41" s="131">
        <f t="shared" si="19"/>
        <v>0</v>
      </c>
      <c r="LF41" s="131">
        <f t="shared" si="20"/>
        <v>0</v>
      </c>
      <c r="LG41" s="131">
        <f t="shared" si="21"/>
        <v>0</v>
      </c>
      <c r="LH41" s="131">
        <f t="shared" si="22"/>
        <v>0</v>
      </c>
      <c r="LI41" s="131">
        <f t="shared" si="23"/>
        <v>0</v>
      </c>
      <c r="LJ41" s="131">
        <f t="shared" si="24"/>
        <v>0</v>
      </c>
      <c r="LK41" s="44">
        <f t="shared" ref="LK41:LK59" si="113">COUNTIF(KZ41:LI41,"&lt;6")</f>
        <v>10</v>
      </c>
      <c r="LL41" s="27">
        <f t="shared" ref="LL41:LL59" si="114">SUM(KE41+KG41+KI41+KK41+KM41+KO41+KQ41+KS41+KU41)/9</f>
        <v>0</v>
      </c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</row>
    <row r="42" spans="1:346" s="33" customFormat="1">
      <c r="A42" s="26">
        <v>38</v>
      </c>
      <c r="B42" s="100" t="str">
        <f>'2 A'!G42</f>
        <v>SANTANA HERNANDEZ FERNANDO LEOPOLDO</v>
      </c>
      <c r="C42" s="71"/>
      <c r="D42" s="19"/>
      <c r="E42" s="71"/>
      <c r="F42" s="19"/>
      <c r="G42" s="71"/>
      <c r="H42" s="70"/>
      <c r="I42" s="71"/>
      <c r="J42" s="19"/>
      <c r="K42" s="71"/>
      <c r="L42" s="19"/>
      <c r="M42" s="71"/>
      <c r="N42" s="19"/>
      <c r="O42" s="71"/>
      <c r="P42" s="19"/>
      <c r="Q42" s="71"/>
      <c r="R42" s="19"/>
      <c r="S42" s="71"/>
      <c r="T42" s="19"/>
      <c r="U42" s="71"/>
      <c r="V42" s="19"/>
      <c r="W42" s="71"/>
      <c r="X42" s="71"/>
      <c r="Y42" s="71"/>
      <c r="Z42" s="71"/>
      <c r="AA42" s="43">
        <f t="shared" si="27"/>
        <v>0</v>
      </c>
      <c r="AB42" s="43">
        <f t="shared" si="28"/>
        <v>0</v>
      </c>
      <c r="AC42" s="43">
        <f t="shared" si="29"/>
        <v>0</v>
      </c>
      <c r="AD42" s="43">
        <f t="shared" si="30"/>
        <v>0</v>
      </c>
      <c r="AE42" s="43">
        <f t="shared" si="31"/>
        <v>0</v>
      </c>
      <c r="AF42" s="43">
        <f t="shared" si="32"/>
        <v>0</v>
      </c>
      <c r="AG42" s="43">
        <f t="shared" si="33"/>
        <v>0</v>
      </c>
      <c r="AH42" s="43">
        <f t="shared" si="34"/>
        <v>0</v>
      </c>
      <c r="AI42" s="43">
        <f t="shared" si="35"/>
        <v>0</v>
      </c>
      <c r="AJ42" s="43">
        <f t="shared" si="36"/>
        <v>0</v>
      </c>
      <c r="AK42" s="43">
        <f t="shared" si="37"/>
        <v>0</v>
      </c>
      <c r="AL42" s="43">
        <f t="shared" si="38"/>
        <v>0</v>
      </c>
      <c r="AM42" s="44">
        <f t="shared" si="39"/>
        <v>10</v>
      </c>
      <c r="AN42" s="27">
        <f t="shared" si="0"/>
        <v>0</v>
      </c>
      <c r="AQ42" s="26">
        <v>38</v>
      </c>
      <c r="AR42" s="101" t="str">
        <f>'2B'!G42</f>
        <v>PEREZ  MARTINEZ VICTOR MANUEL</v>
      </c>
      <c r="AS42" s="42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106">
        <f t="shared" si="40"/>
        <v>0</v>
      </c>
      <c r="BR42" s="106">
        <f t="shared" si="41"/>
        <v>0</v>
      </c>
      <c r="BS42" s="106">
        <f t="shared" si="42"/>
        <v>0</v>
      </c>
      <c r="BT42" s="106">
        <f t="shared" si="43"/>
        <v>0</v>
      </c>
      <c r="BU42" s="106">
        <f t="shared" si="44"/>
        <v>0</v>
      </c>
      <c r="BV42" s="106">
        <f t="shared" si="45"/>
        <v>0</v>
      </c>
      <c r="BW42" s="106">
        <f t="shared" si="46"/>
        <v>0</v>
      </c>
      <c r="BX42" s="106">
        <f t="shared" si="47"/>
        <v>0</v>
      </c>
      <c r="BY42" s="106">
        <f t="shared" si="48"/>
        <v>0</v>
      </c>
      <c r="BZ42" s="106">
        <f t="shared" si="49"/>
        <v>0</v>
      </c>
      <c r="CA42" s="106">
        <f t="shared" si="50"/>
        <v>0</v>
      </c>
      <c r="CB42" s="106">
        <f t="shared" si="51"/>
        <v>0</v>
      </c>
      <c r="CC42" s="107">
        <f t="shared" si="52"/>
        <v>10</v>
      </c>
      <c r="CD42" s="108">
        <f t="shared" si="53"/>
        <v>0</v>
      </c>
      <c r="CG42" s="26">
        <v>38</v>
      </c>
      <c r="CH42" s="101" t="str">
        <f>'2C'!G42</f>
        <v>VAZQUEZ LOPEZ JAIR</v>
      </c>
      <c r="CI42" s="42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106">
        <f t="shared" si="54"/>
        <v>0</v>
      </c>
      <c r="DH42" s="106">
        <f t="shared" si="55"/>
        <v>0</v>
      </c>
      <c r="DI42" s="106">
        <f t="shared" si="56"/>
        <v>0</v>
      </c>
      <c r="DJ42" s="106">
        <f t="shared" si="57"/>
        <v>0</v>
      </c>
      <c r="DK42" s="106">
        <f t="shared" si="58"/>
        <v>0</v>
      </c>
      <c r="DL42" s="106">
        <f t="shared" si="59"/>
        <v>0</v>
      </c>
      <c r="DM42" s="106">
        <f t="shared" si="60"/>
        <v>0</v>
      </c>
      <c r="DN42" s="106">
        <f t="shared" si="61"/>
        <v>0</v>
      </c>
      <c r="DO42" s="106">
        <f t="shared" si="62"/>
        <v>0</v>
      </c>
      <c r="DP42" s="106">
        <f t="shared" si="63"/>
        <v>0</v>
      </c>
      <c r="DQ42" s="106">
        <f t="shared" si="64"/>
        <v>0</v>
      </c>
      <c r="DR42" s="106">
        <f t="shared" si="65"/>
        <v>0</v>
      </c>
      <c r="DS42" s="107">
        <f t="shared" si="66"/>
        <v>10</v>
      </c>
      <c r="DT42" s="108">
        <f t="shared" si="110"/>
        <v>0</v>
      </c>
      <c r="DV42" s="26">
        <v>38</v>
      </c>
      <c r="DW42" s="182">
        <f>'4A'!G42</f>
        <v>0</v>
      </c>
      <c r="DX42" s="42"/>
      <c r="DY42" s="42"/>
      <c r="DZ42" s="71"/>
      <c r="EA42" s="71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3">
        <f t="shared" si="68"/>
        <v>0</v>
      </c>
      <c r="EW42" s="43">
        <f t="shared" si="69"/>
        <v>0</v>
      </c>
      <c r="EX42" s="43">
        <f t="shared" si="70"/>
        <v>0</v>
      </c>
      <c r="EY42" s="43">
        <f t="shared" si="71"/>
        <v>0</v>
      </c>
      <c r="EZ42" s="43">
        <f t="shared" si="72"/>
        <v>0</v>
      </c>
      <c r="FA42" s="43">
        <f t="shared" si="73"/>
        <v>0</v>
      </c>
      <c r="FB42" s="43">
        <f t="shared" si="74"/>
        <v>0</v>
      </c>
      <c r="FC42" s="43">
        <f t="shared" si="75"/>
        <v>0</v>
      </c>
      <c r="FD42" s="43">
        <f t="shared" si="76"/>
        <v>0</v>
      </c>
      <c r="FE42" s="43">
        <f t="shared" si="77"/>
        <v>0</v>
      </c>
      <c r="FF42" s="43">
        <f t="shared" si="78"/>
        <v>0</v>
      </c>
      <c r="FG42" s="43">
        <f t="shared" si="79"/>
        <v>0</v>
      </c>
      <c r="FH42" s="44">
        <f t="shared" si="80"/>
        <v>10</v>
      </c>
      <c r="FI42" s="27">
        <f t="shared" si="81"/>
        <v>0</v>
      </c>
      <c r="FL42" s="26">
        <v>38</v>
      </c>
      <c r="FM42" s="182">
        <f>'4B'!G42</f>
        <v>0</v>
      </c>
      <c r="FN42" s="42"/>
      <c r="FO42" s="79"/>
      <c r="FP42" s="81"/>
      <c r="FQ42" s="43"/>
      <c r="FR42" s="42"/>
      <c r="FS42" s="42"/>
      <c r="FT42" s="42"/>
      <c r="FU42" s="42"/>
      <c r="FV42" s="42"/>
      <c r="FW42" s="42"/>
      <c r="FX42" s="42"/>
      <c r="FY42" s="42"/>
      <c r="FZ42" s="79"/>
      <c r="GA42" s="42"/>
      <c r="GB42" s="81"/>
      <c r="GC42" s="42"/>
      <c r="GD42" s="81"/>
      <c r="GE42" s="42"/>
      <c r="GF42" s="42"/>
      <c r="GG42" s="42"/>
      <c r="GH42" s="42"/>
      <c r="GI42" s="42"/>
      <c r="GJ42" s="42"/>
      <c r="GK42" s="42"/>
      <c r="GL42" s="43">
        <f t="shared" si="82"/>
        <v>0</v>
      </c>
      <c r="GM42" s="43">
        <f t="shared" si="83"/>
        <v>0</v>
      </c>
      <c r="GN42" s="43">
        <f t="shared" si="84"/>
        <v>0</v>
      </c>
      <c r="GO42" s="43">
        <f t="shared" si="85"/>
        <v>0</v>
      </c>
      <c r="GP42" s="43">
        <f t="shared" si="86"/>
        <v>0</v>
      </c>
      <c r="GQ42" s="43">
        <f t="shared" si="87"/>
        <v>0</v>
      </c>
      <c r="GR42" s="43">
        <f t="shared" si="88"/>
        <v>0</v>
      </c>
      <c r="GS42" s="43">
        <f t="shared" si="89"/>
        <v>0</v>
      </c>
      <c r="GT42" s="43">
        <f t="shared" si="90"/>
        <v>0</v>
      </c>
      <c r="GU42" s="43">
        <f t="shared" si="91"/>
        <v>0</v>
      </c>
      <c r="GV42" s="43">
        <f t="shared" si="92"/>
        <v>0</v>
      </c>
      <c r="GW42" s="43">
        <f t="shared" si="93"/>
        <v>0</v>
      </c>
      <c r="GX42" s="44">
        <f t="shared" si="94"/>
        <v>10</v>
      </c>
      <c r="GY42" s="27">
        <f t="shared" si="95"/>
        <v>0</v>
      </c>
      <c r="GZ42" s="179"/>
      <c r="HA42" s="26">
        <v>38</v>
      </c>
      <c r="HB42" s="182">
        <f>'4C'!G42</f>
        <v>0</v>
      </c>
      <c r="HC42" s="42"/>
      <c r="HD42" s="79"/>
      <c r="HE42" s="81"/>
      <c r="HF42" s="43"/>
      <c r="HG42" s="42"/>
      <c r="HH42" s="42"/>
      <c r="HI42" s="42"/>
      <c r="HJ42" s="42"/>
      <c r="HK42" s="42"/>
      <c r="HL42" s="42"/>
      <c r="HM42" s="42"/>
      <c r="HN42" s="42"/>
      <c r="HO42" s="79"/>
      <c r="HP42" s="42"/>
      <c r="HQ42" s="81"/>
      <c r="HR42" s="42"/>
      <c r="HS42" s="81"/>
      <c r="HT42" s="42"/>
      <c r="HU42" s="42"/>
      <c r="HV42" s="42"/>
      <c r="HW42" s="42"/>
      <c r="HX42" s="42"/>
      <c r="HY42" s="42"/>
      <c r="HZ42" s="42"/>
      <c r="IA42" s="43">
        <f t="shared" si="96"/>
        <v>0</v>
      </c>
      <c r="IB42" s="43">
        <f t="shared" si="97"/>
        <v>0</v>
      </c>
      <c r="IC42" s="43">
        <f t="shared" si="98"/>
        <v>0</v>
      </c>
      <c r="ID42" s="43">
        <f t="shared" si="99"/>
        <v>0</v>
      </c>
      <c r="IE42" s="43">
        <f t="shared" si="100"/>
        <v>0</v>
      </c>
      <c r="IF42" s="43">
        <f t="shared" si="101"/>
        <v>0</v>
      </c>
      <c r="IG42" s="43">
        <f t="shared" si="102"/>
        <v>0</v>
      </c>
      <c r="IH42" s="43">
        <f t="shared" si="103"/>
        <v>0</v>
      </c>
      <c r="II42" s="43">
        <f t="shared" si="104"/>
        <v>0</v>
      </c>
      <c r="IJ42" s="43">
        <f t="shared" si="105"/>
        <v>0</v>
      </c>
      <c r="IK42" s="43">
        <f t="shared" si="106"/>
        <v>0</v>
      </c>
      <c r="IL42" s="43">
        <f t="shared" si="107"/>
        <v>0</v>
      </c>
      <c r="IM42" s="44">
        <f t="shared" si="108"/>
        <v>10</v>
      </c>
      <c r="IN42" s="27">
        <f t="shared" si="109"/>
        <v>0</v>
      </c>
      <c r="IO42" s="179"/>
      <c r="IP42" s="26">
        <v>38</v>
      </c>
      <c r="IQ42" s="182" t="str">
        <f>'6A'!G42</f>
        <v>SOTO PEREZ RAFAEL</v>
      </c>
      <c r="IR42" s="42"/>
      <c r="IS42" s="42"/>
      <c r="IT42" s="42"/>
      <c r="IU42" s="42"/>
      <c r="IV42" s="42"/>
      <c r="IW42" s="79"/>
      <c r="IX42" s="79"/>
      <c r="IY42" s="81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131">
        <f t="shared" si="1"/>
        <v>0</v>
      </c>
      <c r="JO42" s="131">
        <f t="shared" si="2"/>
        <v>0</v>
      </c>
      <c r="JP42" s="131">
        <f t="shared" si="3"/>
        <v>0</v>
      </c>
      <c r="JQ42" s="131">
        <f t="shared" si="4"/>
        <v>0</v>
      </c>
      <c r="JR42" s="131">
        <f t="shared" si="5"/>
        <v>0</v>
      </c>
      <c r="JS42" s="131">
        <f t="shared" si="6"/>
        <v>0</v>
      </c>
      <c r="JT42" s="131">
        <f t="shared" si="7"/>
        <v>0</v>
      </c>
      <c r="JU42" s="131">
        <f t="shared" si="8"/>
        <v>0</v>
      </c>
      <c r="JV42" s="131">
        <f t="shared" si="9"/>
        <v>0</v>
      </c>
      <c r="JW42" s="131">
        <f t="shared" si="10"/>
        <v>0</v>
      </c>
      <c r="JX42" s="131">
        <f t="shared" si="11"/>
        <v>0</v>
      </c>
      <c r="JY42" s="130">
        <f t="shared" si="111"/>
        <v>10</v>
      </c>
      <c r="JZ42" s="27">
        <f t="shared" si="112"/>
        <v>0</v>
      </c>
      <c r="KB42" s="26">
        <v>38</v>
      </c>
      <c r="KC42" s="182">
        <f>'6B'!G42</f>
        <v>0</v>
      </c>
      <c r="KD42" s="42"/>
      <c r="KE42" s="42"/>
      <c r="KF42" s="42"/>
      <c r="KG42" s="42"/>
      <c r="KH42" s="42"/>
      <c r="KI42" s="79"/>
      <c r="KJ42" s="79"/>
      <c r="KK42" s="81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131">
        <f t="shared" si="14"/>
        <v>0</v>
      </c>
      <c r="LA42" s="131">
        <f t="shared" si="15"/>
        <v>0</v>
      </c>
      <c r="LB42" s="131">
        <f t="shared" si="16"/>
        <v>0</v>
      </c>
      <c r="LC42" s="131">
        <f t="shared" si="17"/>
        <v>0</v>
      </c>
      <c r="LD42" s="131">
        <f t="shared" si="18"/>
        <v>0</v>
      </c>
      <c r="LE42" s="131">
        <f t="shared" si="19"/>
        <v>0</v>
      </c>
      <c r="LF42" s="131">
        <f t="shared" si="20"/>
        <v>0</v>
      </c>
      <c r="LG42" s="131">
        <f t="shared" si="21"/>
        <v>0</v>
      </c>
      <c r="LH42" s="131">
        <f t="shared" si="22"/>
        <v>0</v>
      </c>
      <c r="LI42" s="131">
        <f t="shared" si="23"/>
        <v>0</v>
      </c>
      <c r="LJ42" s="131">
        <f t="shared" si="24"/>
        <v>0</v>
      </c>
      <c r="LK42" s="44">
        <f t="shared" si="113"/>
        <v>10</v>
      </c>
      <c r="LL42" s="27">
        <f t="shared" si="114"/>
        <v>0</v>
      </c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</row>
    <row r="43" spans="1:346" s="33" customFormat="1">
      <c r="A43" s="26">
        <v>39</v>
      </c>
      <c r="B43" s="100" t="str">
        <f>'2 A'!G43</f>
        <v>SANTIAGO MORALES MARCO ANTONIO</v>
      </c>
      <c r="C43" s="71"/>
      <c r="D43" s="19"/>
      <c r="E43" s="71"/>
      <c r="F43" s="19"/>
      <c r="G43" s="71"/>
      <c r="H43" s="70"/>
      <c r="I43" s="71"/>
      <c r="J43" s="19"/>
      <c r="K43" s="71"/>
      <c r="L43" s="19"/>
      <c r="M43" s="71"/>
      <c r="N43" s="19"/>
      <c r="O43" s="71"/>
      <c r="P43" s="19"/>
      <c r="Q43" s="71"/>
      <c r="R43" s="19"/>
      <c r="S43" s="71"/>
      <c r="T43" s="19"/>
      <c r="U43" s="71"/>
      <c r="V43" s="19"/>
      <c r="W43" s="71"/>
      <c r="X43" s="71"/>
      <c r="Y43" s="71"/>
      <c r="Z43" s="71"/>
      <c r="AA43" s="43">
        <f t="shared" si="27"/>
        <v>0</v>
      </c>
      <c r="AB43" s="43">
        <f t="shared" si="28"/>
        <v>0</v>
      </c>
      <c r="AC43" s="43">
        <f t="shared" si="29"/>
        <v>0</v>
      </c>
      <c r="AD43" s="43">
        <f t="shared" si="30"/>
        <v>0</v>
      </c>
      <c r="AE43" s="43">
        <f t="shared" si="31"/>
        <v>0</v>
      </c>
      <c r="AF43" s="43">
        <f t="shared" si="32"/>
        <v>0</v>
      </c>
      <c r="AG43" s="43">
        <f t="shared" si="33"/>
        <v>0</v>
      </c>
      <c r="AH43" s="43">
        <f t="shared" si="34"/>
        <v>0</v>
      </c>
      <c r="AI43" s="43">
        <f t="shared" si="35"/>
        <v>0</v>
      </c>
      <c r="AJ43" s="43">
        <f t="shared" si="36"/>
        <v>0</v>
      </c>
      <c r="AK43" s="43">
        <f t="shared" si="37"/>
        <v>0</v>
      </c>
      <c r="AL43" s="43">
        <f t="shared" si="38"/>
        <v>0</v>
      </c>
      <c r="AM43" s="44">
        <f t="shared" si="39"/>
        <v>10</v>
      </c>
      <c r="AN43" s="27">
        <f t="shared" si="0"/>
        <v>0</v>
      </c>
      <c r="AQ43" s="26">
        <v>39</v>
      </c>
      <c r="AR43" s="101" t="str">
        <f>'2B'!G43</f>
        <v>PEREZ VAZQUEZ LUIS ROBERTO</v>
      </c>
      <c r="AS43" s="42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106">
        <f t="shared" si="40"/>
        <v>0</v>
      </c>
      <c r="BR43" s="106">
        <f t="shared" si="41"/>
        <v>0</v>
      </c>
      <c r="BS43" s="106">
        <f t="shared" si="42"/>
        <v>0</v>
      </c>
      <c r="BT43" s="106">
        <f t="shared" si="43"/>
        <v>0</v>
      </c>
      <c r="BU43" s="106">
        <f t="shared" si="44"/>
        <v>0</v>
      </c>
      <c r="BV43" s="106">
        <f t="shared" si="45"/>
        <v>0</v>
      </c>
      <c r="BW43" s="106">
        <f t="shared" si="46"/>
        <v>0</v>
      </c>
      <c r="BX43" s="106">
        <f t="shared" si="47"/>
        <v>0</v>
      </c>
      <c r="BY43" s="106">
        <f t="shared" si="48"/>
        <v>0</v>
      </c>
      <c r="BZ43" s="106">
        <f t="shared" si="49"/>
        <v>0</v>
      </c>
      <c r="CA43" s="106">
        <f t="shared" si="50"/>
        <v>0</v>
      </c>
      <c r="CB43" s="106">
        <f t="shared" si="51"/>
        <v>0</v>
      </c>
      <c r="CC43" s="107">
        <f t="shared" si="52"/>
        <v>10</v>
      </c>
      <c r="CD43" s="108">
        <f t="shared" si="53"/>
        <v>0</v>
      </c>
      <c r="CG43" s="26">
        <v>39</v>
      </c>
      <c r="CH43" s="101" t="str">
        <f>'2C'!G43</f>
        <v>VIDRIO MORALES CRISTIAN LEONEL</v>
      </c>
      <c r="CI43" s="42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106">
        <f t="shared" si="54"/>
        <v>0</v>
      </c>
      <c r="DH43" s="106">
        <f t="shared" si="55"/>
        <v>0</v>
      </c>
      <c r="DI43" s="106">
        <f t="shared" si="56"/>
        <v>0</v>
      </c>
      <c r="DJ43" s="106">
        <f t="shared" si="57"/>
        <v>0</v>
      </c>
      <c r="DK43" s="106">
        <f t="shared" si="58"/>
        <v>0</v>
      </c>
      <c r="DL43" s="106">
        <f t="shared" si="59"/>
        <v>0</v>
      </c>
      <c r="DM43" s="106">
        <f t="shared" si="60"/>
        <v>0</v>
      </c>
      <c r="DN43" s="106">
        <f t="shared" si="61"/>
        <v>0</v>
      </c>
      <c r="DO43" s="106">
        <f t="shared" si="62"/>
        <v>0</v>
      </c>
      <c r="DP43" s="106">
        <f t="shared" si="63"/>
        <v>0</v>
      </c>
      <c r="DQ43" s="106">
        <f t="shared" si="64"/>
        <v>0</v>
      </c>
      <c r="DR43" s="106">
        <f t="shared" si="65"/>
        <v>0</v>
      </c>
      <c r="DS43" s="107">
        <f t="shared" si="66"/>
        <v>10</v>
      </c>
      <c r="DT43" s="108">
        <f t="shared" si="110"/>
        <v>0</v>
      </c>
      <c r="DV43" s="26">
        <v>39</v>
      </c>
      <c r="DW43" s="182">
        <f>'4A'!G43</f>
        <v>0</v>
      </c>
      <c r="DX43" s="42"/>
      <c r="DY43" s="42"/>
      <c r="DZ43" s="71"/>
      <c r="EA43" s="71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3">
        <f t="shared" si="68"/>
        <v>0</v>
      </c>
      <c r="EW43" s="43">
        <f t="shared" si="69"/>
        <v>0</v>
      </c>
      <c r="EX43" s="43">
        <f t="shared" si="70"/>
        <v>0</v>
      </c>
      <c r="EY43" s="43">
        <f t="shared" si="71"/>
        <v>0</v>
      </c>
      <c r="EZ43" s="43">
        <f t="shared" si="72"/>
        <v>0</v>
      </c>
      <c r="FA43" s="43">
        <f t="shared" si="73"/>
        <v>0</v>
      </c>
      <c r="FB43" s="43">
        <f t="shared" si="74"/>
        <v>0</v>
      </c>
      <c r="FC43" s="43">
        <f t="shared" si="75"/>
        <v>0</v>
      </c>
      <c r="FD43" s="43">
        <f t="shared" si="76"/>
        <v>0</v>
      </c>
      <c r="FE43" s="43">
        <f t="shared" si="77"/>
        <v>0</v>
      </c>
      <c r="FF43" s="43">
        <f t="shared" si="78"/>
        <v>0</v>
      </c>
      <c r="FG43" s="43">
        <f t="shared" si="79"/>
        <v>0</v>
      </c>
      <c r="FH43" s="44">
        <f t="shared" si="80"/>
        <v>10</v>
      </c>
      <c r="FI43" s="27">
        <f t="shared" ref="FI43:FI59" si="115">SUM(DY43+EA43+EC43+EE43+EG43+EI43+EK43+EM43+EO43+EQ43)/10</f>
        <v>0</v>
      </c>
      <c r="FL43" s="26">
        <v>39</v>
      </c>
      <c r="FM43" s="182">
        <f>'4B'!G43</f>
        <v>0</v>
      </c>
      <c r="FN43" s="42"/>
      <c r="FO43" s="79"/>
      <c r="FP43" s="81"/>
      <c r="FQ43" s="43"/>
      <c r="FR43" s="42"/>
      <c r="FS43" s="42"/>
      <c r="FT43" s="42"/>
      <c r="FU43" s="42"/>
      <c r="FV43" s="42"/>
      <c r="FW43" s="42"/>
      <c r="FX43" s="42"/>
      <c r="FY43" s="42"/>
      <c r="FZ43" s="79"/>
      <c r="GA43" s="42"/>
      <c r="GB43" s="81"/>
      <c r="GC43" s="42"/>
      <c r="GD43" s="81"/>
      <c r="GE43" s="42"/>
      <c r="GF43" s="42"/>
      <c r="GG43" s="42"/>
      <c r="GH43" s="42"/>
      <c r="GI43" s="42"/>
      <c r="GJ43" s="42"/>
      <c r="GK43" s="42"/>
      <c r="GL43" s="43">
        <f t="shared" si="82"/>
        <v>0</v>
      </c>
      <c r="GM43" s="43">
        <f t="shared" si="83"/>
        <v>0</v>
      </c>
      <c r="GN43" s="43">
        <f t="shared" si="84"/>
        <v>0</v>
      </c>
      <c r="GO43" s="43">
        <f t="shared" si="85"/>
        <v>0</v>
      </c>
      <c r="GP43" s="43">
        <f t="shared" si="86"/>
        <v>0</v>
      </c>
      <c r="GQ43" s="43">
        <f t="shared" si="87"/>
        <v>0</v>
      </c>
      <c r="GR43" s="43">
        <f t="shared" si="88"/>
        <v>0</v>
      </c>
      <c r="GS43" s="43">
        <f t="shared" si="89"/>
        <v>0</v>
      </c>
      <c r="GT43" s="43">
        <f t="shared" si="90"/>
        <v>0</v>
      </c>
      <c r="GU43" s="43">
        <f t="shared" si="91"/>
        <v>0</v>
      </c>
      <c r="GV43" s="43">
        <f t="shared" si="92"/>
        <v>0</v>
      </c>
      <c r="GW43" s="43">
        <f t="shared" si="93"/>
        <v>0</v>
      </c>
      <c r="GX43" s="44">
        <f t="shared" si="94"/>
        <v>10</v>
      </c>
      <c r="GY43" s="27">
        <f t="shared" si="95"/>
        <v>0</v>
      </c>
      <c r="GZ43" s="179"/>
      <c r="HA43" s="26">
        <v>39</v>
      </c>
      <c r="HB43" s="205">
        <f>'4C'!G43</f>
        <v>0</v>
      </c>
      <c r="HC43" s="42"/>
      <c r="HD43" s="79"/>
      <c r="HE43" s="81"/>
      <c r="HF43" s="43"/>
      <c r="HG43" s="42"/>
      <c r="HH43" s="42"/>
      <c r="HI43" s="42"/>
      <c r="HJ43" s="42"/>
      <c r="HK43" s="42"/>
      <c r="HL43" s="42"/>
      <c r="HM43" s="42"/>
      <c r="HN43" s="42"/>
      <c r="HO43" s="79"/>
      <c r="HP43" s="42"/>
      <c r="HQ43" s="81"/>
      <c r="HR43" s="42"/>
      <c r="HS43" s="81"/>
      <c r="HT43" s="42"/>
      <c r="HU43" s="42"/>
      <c r="HV43" s="42"/>
      <c r="HW43" s="42"/>
      <c r="HX43" s="42"/>
      <c r="HY43" s="42"/>
      <c r="HZ43" s="42"/>
      <c r="IA43" s="43">
        <f t="shared" si="96"/>
        <v>0</v>
      </c>
      <c r="IB43" s="43">
        <f t="shared" si="97"/>
        <v>0</v>
      </c>
      <c r="IC43" s="43">
        <f t="shared" si="98"/>
        <v>0</v>
      </c>
      <c r="ID43" s="43">
        <f t="shared" si="99"/>
        <v>0</v>
      </c>
      <c r="IE43" s="43">
        <f t="shared" si="100"/>
        <v>0</v>
      </c>
      <c r="IF43" s="43">
        <f t="shared" si="101"/>
        <v>0</v>
      </c>
      <c r="IG43" s="43">
        <f t="shared" si="102"/>
        <v>0</v>
      </c>
      <c r="IH43" s="43">
        <f t="shared" si="103"/>
        <v>0</v>
      </c>
      <c r="II43" s="43">
        <f t="shared" si="104"/>
        <v>0</v>
      </c>
      <c r="IJ43" s="43">
        <f t="shared" si="105"/>
        <v>0</v>
      </c>
      <c r="IK43" s="43">
        <f t="shared" si="106"/>
        <v>0</v>
      </c>
      <c r="IL43" s="43">
        <f t="shared" si="107"/>
        <v>0</v>
      </c>
      <c r="IM43" s="44">
        <f t="shared" si="108"/>
        <v>10</v>
      </c>
      <c r="IN43" s="27">
        <f t="shared" si="109"/>
        <v>0</v>
      </c>
      <c r="IO43" s="179"/>
      <c r="IP43" s="26">
        <v>39</v>
      </c>
      <c r="IQ43" s="182" t="str">
        <f>'6A'!G43</f>
        <v>VILLALBA ESCAMILLA CARLOS EDUARDO</v>
      </c>
      <c r="IR43" s="42"/>
      <c r="IS43" s="42"/>
      <c r="IT43" s="42"/>
      <c r="IU43" s="42"/>
      <c r="IV43" s="42"/>
      <c r="IW43" s="79"/>
      <c r="IX43" s="79"/>
      <c r="IY43" s="81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131">
        <f t="shared" si="1"/>
        <v>0</v>
      </c>
      <c r="JO43" s="131">
        <f t="shared" si="2"/>
        <v>0</v>
      </c>
      <c r="JP43" s="131">
        <f t="shared" si="3"/>
        <v>0</v>
      </c>
      <c r="JQ43" s="131">
        <f t="shared" si="4"/>
        <v>0</v>
      </c>
      <c r="JR43" s="131">
        <f t="shared" si="5"/>
        <v>0</v>
      </c>
      <c r="JS43" s="131">
        <f t="shared" si="6"/>
        <v>0</v>
      </c>
      <c r="JT43" s="131">
        <f t="shared" si="7"/>
        <v>0</v>
      </c>
      <c r="JU43" s="131">
        <f t="shared" si="8"/>
        <v>0</v>
      </c>
      <c r="JV43" s="131">
        <f t="shared" si="9"/>
        <v>0</v>
      </c>
      <c r="JW43" s="131">
        <f t="shared" si="10"/>
        <v>0</v>
      </c>
      <c r="JX43" s="131">
        <f t="shared" si="11"/>
        <v>0</v>
      </c>
      <c r="JY43" s="130">
        <f t="shared" si="111"/>
        <v>10</v>
      </c>
      <c r="JZ43" s="27">
        <f t="shared" si="112"/>
        <v>0</v>
      </c>
      <c r="KB43" s="26">
        <v>39</v>
      </c>
      <c r="KC43" s="182">
        <f>'6B'!G43</f>
        <v>0</v>
      </c>
      <c r="KD43" s="42"/>
      <c r="KE43" s="42"/>
      <c r="KF43" s="42"/>
      <c r="KG43" s="42"/>
      <c r="KH43" s="42"/>
      <c r="KI43" s="79"/>
      <c r="KJ43" s="79"/>
      <c r="KK43" s="81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131">
        <f t="shared" si="14"/>
        <v>0</v>
      </c>
      <c r="LA43" s="131">
        <f t="shared" si="15"/>
        <v>0</v>
      </c>
      <c r="LB43" s="131">
        <f t="shared" si="16"/>
        <v>0</v>
      </c>
      <c r="LC43" s="131">
        <f t="shared" si="17"/>
        <v>0</v>
      </c>
      <c r="LD43" s="131">
        <f t="shared" si="18"/>
        <v>0</v>
      </c>
      <c r="LE43" s="131">
        <f t="shared" si="19"/>
        <v>0</v>
      </c>
      <c r="LF43" s="131">
        <f t="shared" si="20"/>
        <v>0</v>
      </c>
      <c r="LG43" s="131">
        <f t="shared" si="21"/>
        <v>0</v>
      </c>
      <c r="LH43" s="131">
        <f t="shared" si="22"/>
        <v>0</v>
      </c>
      <c r="LI43" s="131">
        <f t="shared" si="23"/>
        <v>0</v>
      </c>
      <c r="LJ43" s="131">
        <f t="shared" si="24"/>
        <v>0</v>
      </c>
      <c r="LK43" s="44">
        <f t="shared" si="113"/>
        <v>10</v>
      </c>
      <c r="LL43" s="27">
        <f t="shared" si="114"/>
        <v>0</v>
      </c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</row>
    <row r="44" spans="1:346" s="33" customFormat="1">
      <c r="A44" s="26">
        <v>40</v>
      </c>
      <c r="B44" s="100" t="str">
        <f>'2 A'!G44</f>
        <v>SERRANO GONZALEZ ALEJANDRO GABRIEL</v>
      </c>
      <c r="C44" s="71"/>
      <c r="D44" s="19"/>
      <c r="E44" s="71"/>
      <c r="F44" s="19"/>
      <c r="G44" s="71"/>
      <c r="H44" s="70"/>
      <c r="I44" s="71"/>
      <c r="J44" s="19"/>
      <c r="K44" s="71"/>
      <c r="L44" s="19"/>
      <c r="M44" s="71"/>
      <c r="N44" s="19"/>
      <c r="O44" s="71"/>
      <c r="P44" s="19"/>
      <c r="Q44" s="71"/>
      <c r="R44" s="19"/>
      <c r="S44" s="71"/>
      <c r="T44" s="19"/>
      <c r="U44" s="71"/>
      <c r="V44" s="19"/>
      <c r="W44" s="71"/>
      <c r="X44" s="71"/>
      <c r="Y44" s="71"/>
      <c r="Z44" s="71"/>
      <c r="AA44" s="43">
        <f t="shared" si="27"/>
        <v>0</v>
      </c>
      <c r="AB44" s="43">
        <f t="shared" si="28"/>
        <v>0</v>
      </c>
      <c r="AC44" s="43">
        <f t="shared" si="29"/>
        <v>0</v>
      </c>
      <c r="AD44" s="43">
        <f t="shared" si="30"/>
        <v>0</v>
      </c>
      <c r="AE44" s="43">
        <f t="shared" si="31"/>
        <v>0</v>
      </c>
      <c r="AF44" s="43">
        <f t="shared" si="32"/>
        <v>0</v>
      </c>
      <c r="AG44" s="43">
        <f t="shared" si="33"/>
        <v>0</v>
      </c>
      <c r="AH44" s="43">
        <f t="shared" si="34"/>
        <v>0</v>
      </c>
      <c r="AI44" s="43">
        <f t="shared" si="35"/>
        <v>0</v>
      </c>
      <c r="AJ44" s="43">
        <f t="shared" si="36"/>
        <v>0</v>
      </c>
      <c r="AK44" s="43">
        <f t="shared" si="37"/>
        <v>0</v>
      </c>
      <c r="AL44" s="43">
        <f t="shared" si="38"/>
        <v>0</v>
      </c>
      <c r="AM44" s="44">
        <f t="shared" si="39"/>
        <v>10</v>
      </c>
      <c r="AN44" s="27">
        <f t="shared" si="0"/>
        <v>0</v>
      </c>
      <c r="AQ44" s="26">
        <v>40</v>
      </c>
      <c r="AR44" s="101" t="str">
        <f>'2B'!G44</f>
        <v>RAMIREZ AGUILAR JOSE ANTONIO</v>
      </c>
      <c r="AS44" s="42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106">
        <f t="shared" si="40"/>
        <v>0</v>
      </c>
      <c r="BR44" s="106">
        <f t="shared" si="41"/>
        <v>0</v>
      </c>
      <c r="BS44" s="106">
        <f t="shared" si="42"/>
        <v>0</v>
      </c>
      <c r="BT44" s="106">
        <f t="shared" si="43"/>
        <v>0</v>
      </c>
      <c r="BU44" s="106">
        <f t="shared" si="44"/>
        <v>0</v>
      </c>
      <c r="BV44" s="106">
        <f t="shared" si="45"/>
        <v>0</v>
      </c>
      <c r="BW44" s="106">
        <f t="shared" si="46"/>
        <v>0</v>
      </c>
      <c r="BX44" s="106">
        <f t="shared" si="47"/>
        <v>0</v>
      </c>
      <c r="BY44" s="106">
        <f t="shared" si="48"/>
        <v>0</v>
      </c>
      <c r="BZ44" s="106">
        <f t="shared" si="49"/>
        <v>0</v>
      </c>
      <c r="CA44" s="106">
        <f t="shared" si="50"/>
        <v>0</v>
      </c>
      <c r="CB44" s="106">
        <f t="shared" si="51"/>
        <v>0</v>
      </c>
      <c r="CC44" s="107">
        <f t="shared" si="52"/>
        <v>10</v>
      </c>
      <c r="CD44" s="108">
        <f t="shared" si="53"/>
        <v>0</v>
      </c>
      <c r="CG44" s="26">
        <v>40</v>
      </c>
      <c r="CH44" s="101" t="str">
        <f>'2C'!G44</f>
        <v>YAÑEZ HIGUERA JOAQUIN ALDHAIR</v>
      </c>
      <c r="CI44" s="42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106">
        <f t="shared" si="54"/>
        <v>0</v>
      </c>
      <c r="DH44" s="106">
        <f t="shared" si="55"/>
        <v>0</v>
      </c>
      <c r="DI44" s="106">
        <f t="shared" si="56"/>
        <v>0</v>
      </c>
      <c r="DJ44" s="106">
        <f t="shared" si="57"/>
        <v>0</v>
      </c>
      <c r="DK44" s="106">
        <f t="shared" si="58"/>
        <v>0</v>
      </c>
      <c r="DL44" s="106">
        <f t="shared" si="59"/>
        <v>0</v>
      </c>
      <c r="DM44" s="106">
        <f t="shared" si="60"/>
        <v>0</v>
      </c>
      <c r="DN44" s="106">
        <f t="shared" si="61"/>
        <v>0</v>
      </c>
      <c r="DO44" s="106">
        <f t="shared" si="62"/>
        <v>0</v>
      </c>
      <c r="DP44" s="106">
        <f t="shared" si="63"/>
        <v>0</v>
      </c>
      <c r="DQ44" s="106">
        <f t="shared" si="64"/>
        <v>0</v>
      </c>
      <c r="DR44" s="106">
        <f t="shared" si="65"/>
        <v>0</v>
      </c>
      <c r="DS44" s="107">
        <f t="shared" si="66"/>
        <v>10</v>
      </c>
      <c r="DT44" s="108">
        <f t="shared" si="110"/>
        <v>0</v>
      </c>
      <c r="DV44" s="26">
        <v>40</v>
      </c>
      <c r="DW44" s="205">
        <f>'4A'!G44</f>
        <v>0</v>
      </c>
      <c r="DX44" s="42"/>
      <c r="DY44" s="42"/>
      <c r="DZ44" s="71"/>
      <c r="EA44" s="71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3">
        <f t="shared" si="68"/>
        <v>0</v>
      </c>
      <c r="EW44" s="43">
        <f t="shared" si="69"/>
        <v>0</v>
      </c>
      <c r="EX44" s="43">
        <f t="shared" si="70"/>
        <v>0</v>
      </c>
      <c r="EY44" s="43">
        <f t="shared" si="71"/>
        <v>0</v>
      </c>
      <c r="EZ44" s="43">
        <f t="shared" si="72"/>
        <v>0</v>
      </c>
      <c r="FA44" s="43">
        <f t="shared" si="73"/>
        <v>0</v>
      </c>
      <c r="FB44" s="43">
        <f t="shared" si="74"/>
        <v>0</v>
      </c>
      <c r="FC44" s="43">
        <f t="shared" si="75"/>
        <v>0</v>
      </c>
      <c r="FD44" s="43">
        <f t="shared" si="76"/>
        <v>0</v>
      </c>
      <c r="FE44" s="43">
        <f t="shared" si="77"/>
        <v>0</v>
      </c>
      <c r="FF44" s="43">
        <f t="shared" si="78"/>
        <v>0</v>
      </c>
      <c r="FG44" s="43">
        <f t="shared" si="79"/>
        <v>0</v>
      </c>
      <c r="FH44" s="44">
        <f t="shared" si="80"/>
        <v>10</v>
      </c>
      <c r="FI44" s="27">
        <f t="shared" si="115"/>
        <v>0</v>
      </c>
      <c r="FL44" s="26">
        <v>40</v>
      </c>
      <c r="FM44" s="182">
        <f>'4B'!G44</f>
        <v>0</v>
      </c>
      <c r="FN44" s="42"/>
      <c r="FO44" s="79"/>
      <c r="FP44" s="81"/>
      <c r="FQ44" s="43"/>
      <c r="FR44" s="42"/>
      <c r="FS44" s="42"/>
      <c r="FT44" s="42"/>
      <c r="FU44" s="42"/>
      <c r="FV44" s="42"/>
      <c r="FW44" s="42"/>
      <c r="FX44" s="42"/>
      <c r="FY44" s="42"/>
      <c r="FZ44" s="79"/>
      <c r="GA44" s="42"/>
      <c r="GB44" s="81"/>
      <c r="GC44" s="42"/>
      <c r="GD44" s="81"/>
      <c r="GE44" s="42"/>
      <c r="GF44" s="42"/>
      <c r="GG44" s="42"/>
      <c r="GH44" s="42"/>
      <c r="GI44" s="42"/>
      <c r="GJ44" s="42"/>
      <c r="GK44" s="42"/>
      <c r="GL44" s="43">
        <f t="shared" si="82"/>
        <v>0</v>
      </c>
      <c r="GM44" s="43">
        <f t="shared" si="83"/>
        <v>0</v>
      </c>
      <c r="GN44" s="43">
        <f t="shared" si="84"/>
        <v>0</v>
      </c>
      <c r="GO44" s="43">
        <f t="shared" si="85"/>
        <v>0</v>
      </c>
      <c r="GP44" s="43">
        <f t="shared" si="86"/>
        <v>0</v>
      </c>
      <c r="GQ44" s="43">
        <f t="shared" si="87"/>
        <v>0</v>
      </c>
      <c r="GR44" s="43">
        <f t="shared" si="88"/>
        <v>0</v>
      </c>
      <c r="GS44" s="43">
        <f t="shared" si="89"/>
        <v>0</v>
      </c>
      <c r="GT44" s="43">
        <f t="shared" si="90"/>
        <v>0</v>
      </c>
      <c r="GU44" s="43">
        <f t="shared" si="91"/>
        <v>0</v>
      </c>
      <c r="GV44" s="43">
        <f t="shared" si="92"/>
        <v>0</v>
      </c>
      <c r="GW44" s="43">
        <f t="shared" si="93"/>
        <v>0</v>
      </c>
      <c r="GX44" s="44">
        <f t="shared" si="94"/>
        <v>10</v>
      </c>
      <c r="GY44" s="27">
        <f t="shared" si="95"/>
        <v>0</v>
      </c>
      <c r="GZ44" s="179"/>
      <c r="HA44" s="26">
        <v>40</v>
      </c>
      <c r="HB44" s="205">
        <f>'4C'!G44</f>
        <v>0</v>
      </c>
      <c r="HC44" s="42"/>
      <c r="HD44" s="79"/>
      <c r="HE44" s="81"/>
      <c r="HF44" s="43"/>
      <c r="HG44" s="42"/>
      <c r="HH44" s="42"/>
      <c r="HI44" s="42"/>
      <c r="HJ44" s="42"/>
      <c r="HK44" s="42"/>
      <c r="HL44" s="42"/>
      <c r="HM44" s="42"/>
      <c r="HN44" s="42"/>
      <c r="HO44" s="79"/>
      <c r="HP44" s="42"/>
      <c r="HQ44" s="81"/>
      <c r="HR44" s="42"/>
      <c r="HS44" s="81"/>
      <c r="HT44" s="42"/>
      <c r="HU44" s="42"/>
      <c r="HV44" s="42"/>
      <c r="HW44" s="42"/>
      <c r="HX44" s="42"/>
      <c r="HY44" s="42"/>
      <c r="HZ44" s="42"/>
      <c r="IA44" s="43">
        <f t="shared" si="96"/>
        <v>0</v>
      </c>
      <c r="IB44" s="43">
        <f t="shared" si="97"/>
        <v>0</v>
      </c>
      <c r="IC44" s="43">
        <f t="shared" si="98"/>
        <v>0</v>
      </c>
      <c r="ID44" s="43">
        <f t="shared" si="99"/>
        <v>0</v>
      </c>
      <c r="IE44" s="43">
        <f t="shared" si="100"/>
        <v>0</v>
      </c>
      <c r="IF44" s="43">
        <f t="shared" si="101"/>
        <v>0</v>
      </c>
      <c r="IG44" s="43">
        <f t="shared" si="102"/>
        <v>0</v>
      </c>
      <c r="IH44" s="43">
        <f t="shared" si="103"/>
        <v>0</v>
      </c>
      <c r="II44" s="43">
        <f t="shared" si="104"/>
        <v>0</v>
      </c>
      <c r="IJ44" s="43">
        <f t="shared" si="105"/>
        <v>0</v>
      </c>
      <c r="IK44" s="43">
        <f t="shared" si="106"/>
        <v>0</v>
      </c>
      <c r="IL44" s="43">
        <f t="shared" si="107"/>
        <v>0</v>
      </c>
      <c r="IM44" s="44">
        <f t="shared" si="108"/>
        <v>10</v>
      </c>
      <c r="IN44" s="27">
        <f t="shared" si="109"/>
        <v>0</v>
      </c>
      <c r="IO44" s="179"/>
      <c r="IP44" s="26">
        <v>40</v>
      </c>
      <c r="IQ44" s="182" t="str">
        <f>'6A'!G44</f>
        <v>ZETINA GONZALEZ ERICK MIGUEL</v>
      </c>
      <c r="IR44" s="42"/>
      <c r="IS44" s="42"/>
      <c r="IT44" s="42"/>
      <c r="IU44" s="42"/>
      <c r="IV44" s="42"/>
      <c r="IW44" s="79"/>
      <c r="IX44" s="79"/>
      <c r="IY44" s="81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131">
        <f t="shared" si="1"/>
        <v>0</v>
      </c>
      <c r="JO44" s="131">
        <f t="shared" si="2"/>
        <v>0</v>
      </c>
      <c r="JP44" s="131">
        <f t="shared" si="3"/>
        <v>0</v>
      </c>
      <c r="JQ44" s="131">
        <f t="shared" si="4"/>
        <v>0</v>
      </c>
      <c r="JR44" s="131">
        <f t="shared" si="5"/>
        <v>0</v>
      </c>
      <c r="JS44" s="131">
        <f t="shared" si="6"/>
        <v>0</v>
      </c>
      <c r="JT44" s="131">
        <f t="shared" si="7"/>
        <v>0</v>
      </c>
      <c r="JU44" s="131">
        <f t="shared" si="8"/>
        <v>0</v>
      </c>
      <c r="JV44" s="131">
        <f t="shared" si="9"/>
        <v>0</v>
      </c>
      <c r="JW44" s="131">
        <f t="shared" si="10"/>
        <v>0</v>
      </c>
      <c r="JX44" s="131">
        <f t="shared" si="11"/>
        <v>0</v>
      </c>
      <c r="JY44" s="130">
        <f t="shared" si="111"/>
        <v>10</v>
      </c>
      <c r="JZ44" s="27">
        <f t="shared" si="112"/>
        <v>0</v>
      </c>
      <c r="KB44" s="26">
        <v>40</v>
      </c>
      <c r="KC44" s="205">
        <f>'6B'!G44</f>
        <v>0</v>
      </c>
      <c r="KD44" s="42"/>
      <c r="KE44" s="42"/>
      <c r="KF44" s="42"/>
      <c r="KG44" s="42"/>
      <c r="KH44" s="42"/>
      <c r="KI44" s="79"/>
      <c r="KJ44" s="79"/>
      <c r="KK44" s="81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131">
        <f t="shared" si="14"/>
        <v>0</v>
      </c>
      <c r="LA44" s="131">
        <f t="shared" si="15"/>
        <v>0</v>
      </c>
      <c r="LB44" s="131">
        <f t="shared" si="16"/>
        <v>0</v>
      </c>
      <c r="LC44" s="131">
        <f t="shared" si="17"/>
        <v>0</v>
      </c>
      <c r="LD44" s="131">
        <f t="shared" si="18"/>
        <v>0</v>
      </c>
      <c r="LE44" s="131">
        <f t="shared" si="19"/>
        <v>0</v>
      </c>
      <c r="LF44" s="131">
        <f t="shared" si="20"/>
        <v>0</v>
      </c>
      <c r="LG44" s="131">
        <f t="shared" si="21"/>
        <v>0</v>
      </c>
      <c r="LH44" s="131">
        <f t="shared" si="22"/>
        <v>0</v>
      </c>
      <c r="LI44" s="131">
        <f t="shared" si="23"/>
        <v>0</v>
      </c>
      <c r="LJ44" s="131">
        <f t="shared" si="24"/>
        <v>0</v>
      </c>
      <c r="LK44" s="44">
        <f t="shared" si="113"/>
        <v>10</v>
      </c>
      <c r="LL44" s="27">
        <f t="shared" si="114"/>
        <v>0</v>
      </c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</row>
    <row r="45" spans="1:346" s="33" customFormat="1">
      <c r="A45" s="26">
        <v>41</v>
      </c>
      <c r="B45" s="100" t="str">
        <f>'2 A'!G45</f>
        <v>SUAREZ MORALES JEKSON URIEL</v>
      </c>
      <c r="C45" s="71"/>
      <c r="D45" s="19"/>
      <c r="E45" s="71"/>
      <c r="F45" s="19"/>
      <c r="G45" s="71"/>
      <c r="H45" s="70"/>
      <c r="I45" s="71"/>
      <c r="J45" s="19"/>
      <c r="K45" s="71"/>
      <c r="L45" s="19"/>
      <c r="M45" s="71"/>
      <c r="N45" s="19"/>
      <c r="O45" s="71"/>
      <c r="P45" s="19"/>
      <c r="Q45" s="71"/>
      <c r="R45" s="19"/>
      <c r="S45" s="71"/>
      <c r="T45" s="19"/>
      <c r="U45" s="71"/>
      <c r="V45" s="19"/>
      <c r="W45" s="71"/>
      <c r="X45" s="71"/>
      <c r="Y45" s="71"/>
      <c r="Z45" s="71"/>
      <c r="AA45" s="43">
        <f t="shared" si="27"/>
        <v>0</v>
      </c>
      <c r="AB45" s="43">
        <f t="shared" si="28"/>
        <v>0</v>
      </c>
      <c r="AC45" s="43">
        <f t="shared" si="29"/>
        <v>0</v>
      </c>
      <c r="AD45" s="43">
        <f t="shared" si="30"/>
        <v>0</v>
      </c>
      <c r="AE45" s="43">
        <f t="shared" si="31"/>
        <v>0</v>
      </c>
      <c r="AF45" s="43">
        <f t="shared" si="32"/>
        <v>0</v>
      </c>
      <c r="AG45" s="43">
        <f t="shared" si="33"/>
        <v>0</v>
      </c>
      <c r="AH45" s="43">
        <f t="shared" si="34"/>
        <v>0</v>
      </c>
      <c r="AI45" s="43">
        <f t="shared" si="35"/>
        <v>0</v>
      </c>
      <c r="AJ45" s="43">
        <f t="shared" si="36"/>
        <v>0</v>
      </c>
      <c r="AK45" s="43">
        <f t="shared" si="37"/>
        <v>0</v>
      </c>
      <c r="AL45" s="43">
        <f t="shared" si="38"/>
        <v>0</v>
      </c>
      <c r="AM45" s="44">
        <f t="shared" si="39"/>
        <v>10</v>
      </c>
      <c r="AN45" s="27">
        <f t="shared" si="0"/>
        <v>0</v>
      </c>
      <c r="AQ45" s="26">
        <v>41</v>
      </c>
      <c r="AR45" s="101" t="str">
        <f>'2B'!G45</f>
        <v>RAMIREZ PALMA BRYAN ANTONIO</v>
      </c>
      <c r="AS45" s="42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106">
        <f t="shared" si="40"/>
        <v>0</v>
      </c>
      <c r="BR45" s="106">
        <f t="shared" si="41"/>
        <v>0</v>
      </c>
      <c r="BS45" s="106">
        <f t="shared" si="42"/>
        <v>0</v>
      </c>
      <c r="BT45" s="106">
        <f t="shared" si="43"/>
        <v>0</v>
      </c>
      <c r="BU45" s="106">
        <f t="shared" si="44"/>
        <v>0</v>
      </c>
      <c r="BV45" s="106">
        <f t="shared" si="45"/>
        <v>0</v>
      </c>
      <c r="BW45" s="106">
        <f t="shared" si="46"/>
        <v>0</v>
      </c>
      <c r="BX45" s="106">
        <f t="shared" si="47"/>
        <v>0</v>
      </c>
      <c r="BY45" s="106">
        <f t="shared" si="48"/>
        <v>0</v>
      </c>
      <c r="BZ45" s="106">
        <f t="shared" si="49"/>
        <v>0</v>
      </c>
      <c r="CA45" s="106">
        <f t="shared" si="50"/>
        <v>0</v>
      </c>
      <c r="CB45" s="106">
        <f t="shared" si="51"/>
        <v>0</v>
      </c>
      <c r="CC45" s="107">
        <f t="shared" si="52"/>
        <v>10</v>
      </c>
      <c r="CD45" s="108">
        <f t="shared" si="53"/>
        <v>0</v>
      </c>
      <c r="CG45" s="26">
        <v>41</v>
      </c>
      <c r="CH45" s="101">
        <f>'2C'!G45</f>
        <v>0</v>
      </c>
      <c r="CI45" s="42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106">
        <f t="shared" si="54"/>
        <v>0</v>
      </c>
      <c r="DH45" s="106">
        <f t="shared" si="55"/>
        <v>0</v>
      </c>
      <c r="DI45" s="106">
        <f t="shared" si="56"/>
        <v>0</v>
      </c>
      <c r="DJ45" s="106">
        <f t="shared" si="57"/>
        <v>0</v>
      </c>
      <c r="DK45" s="106">
        <f t="shared" si="58"/>
        <v>0</v>
      </c>
      <c r="DL45" s="106">
        <f t="shared" si="59"/>
        <v>0</v>
      </c>
      <c r="DM45" s="106">
        <f t="shared" si="60"/>
        <v>0</v>
      </c>
      <c r="DN45" s="106">
        <f t="shared" si="61"/>
        <v>0</v>
      </c>
      <c r="DO45" s="106">
        <f t="shared" si="62"/>
        <v>0</v>
      </c>
      <c r="DP45" s="106">
        <f t="shared" si="63"/>
        <v>0</v>
      </c>
      <c r="DQ45" s="106">
        <f t="shared" si="64"/>
        <v>0</v>
      </c>
      <c r="DR45" s="106">
        <f t="shared" si="65"/>
        <v>0</v>
      </c>
      <c r="DS45" s="107">
        <f t="shared" si="66"/>
        <v>10</v>
      </c>
      <c r="DT45" s="108">
        <f t="shared" si="110"/>
        <v>0</v>
      </c>
      <c r="DV45" s="26">
        <v>41</v>
      </c>
      <c r="DW45" s="205">
        <f>'4A'!G45</f>
        <v>0</v>
      </c>
      <c r="DX45" s="42"/>
      <c r="DY45" s="42"/>
      <c r="DZ45" s="71"/>
      <c r="EA45" s="71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3">
        <f t="shared" si="68"/>
        <v>0</v>
      </c>
      <c r="EW45" s="43">
        <f t="shared" si="69"/>
        <v>0</v>
      </c>
      <c r="EX45" s="43">
        <f t="shared" si="70"/>
        <v>0</v>
      </c>
      <c r="EY45" s="43">
        <f t="shared" si="71"/>
        <v>0</v>
      </c>
      <c r="EZ45" s="43">
        <f t="shared" si="72"/>
        <v>0</v>
      </c>
      <c r="FA45" s="43">
        <f t="shared" si="73"/>
        <v>0</v>
      </c>
      <c r="FB45" s="43">
        <f t="shared" si="74"/>
        <v>0</v>
      </c>
      <c r="FC45" s="43">
        <f t="shared" si="75"/>
        <v>0</v>
      </c>
      <c r="FD45" s="43">
        <f t="shared" si="76"/>
        <v>0</v>
      </c>
      <c r="FE45" s="43">
        <f t="shared" si="77"/>
        <v>0</v>
      </c>
      <c r="FF45" s="43">
        <f t="shared" si="78"/>
        <v>0</v>
      </c>
      <c r="FG45" s="43">
        <f t="shared" si="79"/>
        <v>0</v>
      </c>
      <c r="FH45" s="44">
        <f t="shared" si="80"/>
        <v>10</v>
      </c>
      <c r="FI45" s="27">
        <f t="shared" si="115"/>
        <v>0</v>
      </c>
      <c r="FL45" s="26">
        <v>41</v>
      </c>
      <c r="FM45" s="182"/>
      <c r="FN45" s="42"/>
      <c r="FO45" s="79"/>
      <c r="FP45" s="81"/>
      <c r="FQ45" s="43"/>
      <c r="FR45" s="42"/>
      <c r="FS45" s="42"/>
      <c r="FT45" s="42"/>
      <c r="FU45" s="42"/>
      <c r="FV45" s="42"/>
      <c r="FW45" s="42"/>
      <c r="FX45" s="42"/>
      <c r="FY45" s="42"/>
      <c r="FZ45" s="79"/>
      <c r="GA45" s="42"/>
      <c r="GB45" s="81"/>
      <c r="GC45" s="42"/>
      <c r="GD45" s="81"/>
      <c r="GE45" s="42"/>
      <c r="GF45" s="42"/>
      <c r="GG45" s="42"/>
      <c r="GH45" s="42"/>
      <c r="GI45" s="42"/>
      <c r="GJ45" s="42"/>
      <c r="GK45" s="42"/>
      <c r="GL45" s="43">
        <f t="shared" si="82"/>
        <v>0</v>
      </c>
      <c r="GM45" s="43">
        <f t="shared" si="83"/>
        <v>0</v>
      </c>
      <c r="GN45" s="43">
        <f t="shared" si="84"/>
        <v>0</v>
      </c>
      <c r="GO45" s="43">
        <f t="shared" si="85"/>
        <v>0</v>
      </c>
      <c r="GP45" s="43">
        <f t="shared" si="86"/>
        <v>0</v>
      </c>
      <c r="GQ45" s="43">
        <f t="shared" si="87"/>
        <v>0</v>
      </c>
      <c r="GR45" s="43">
        <f t="shared" si="88"/>
        <v>0</v>
      </c>
      <c r="GS45" s="43">
        <f t="shared" si="89"/>
        <v>0</v>
      </c>
      <c r="GT45" s="43">
        <f t="shared" si="90"/>
        <v>0</v>
      </c>
      <c r="GU45" s="43">
        <f t="shared" si="91"/>
        <v>0</v>
      </c>
      <c r="GV45" s="43">
        <f t="shared" si="92"/>
        <v>0</v>
      </c>
      <c r="GW45" s="43">
        <f t="shared" si="93"/>
        <v>0</v>
      </c>
      <c r="GX45" s="44">
        <f t="shared" si="94"/>
        <v>10</v>
      </c>
      <c r="GY45" s="27">
        <f t="shared" si="95"/>
        <v>0</v>
      </c>
      <c r="GZ45" s="179"/>
      <c r="HA45" s="26">
        <v>41</v>
      </c>
      <c r="HB45" s="205">
        <f>'4C'!G45</f>
        <v>0</v>
      </c>
      <c r="HC45" s="42"/>
      <c r="HD45" s="79"/>
      <c r="HE45" s="81"/>
      <c r="HF45" s="43"/>
      <c r="HG45" s="42"/>
      <c r="HH45" s="42"/>
      <c r="HI45" s="42"/>
      <c r="HJ45" s="42"/>
      <c r="HK45" s="42"/>
      <c r="HL45" s="42"/>
      <c r="HM45" s="42"/>
      <c r="HN45" s="42"/>
      <c r="HO45" s="79"/>
      <c r="HP45" s="42"/>
      <c r="HQ45" s="81"/>
      <c r="HR45" s="42"/>
      <c r="HS45" s="81"/>
      <c r="HT45" s="42"/>
      <c r="HU45" s="42"/>
      <c r="HV45" s="42"/>
      <c r="HW45" s="42"/>
      <c r="HX45" s="42"/>
      <c r="HY45" s="42"/>
      <c r="HZ45" s="42"/>
      <c r="IA45" s="43">
        <f t="shared" si="96"/>
        <v>0</v>
      </c>
      <c r="IB45" s="43">
        <f t="shared" si="97"/>
        <v>0</v>
      </c>
      <c r="IC45" s="43">
        <f t="shared" si="98"/>
        <v>0</v>
      </c>
      <c r="ID45" s="43">
        <f t="shared" si="99"/>
        <v>0</v>
      </c>
      <c r="IE45" s="43">
        <f t="shared" si="100"/>
        <v>0</v>
      </c>
      <c r="IF45" s="43">
        <f t="shared" si="101"/>
        <v>0</v>
      </c>
      <c r="IG45" s="43">
        <f t="shared" si="102"/>
        <v>0</v>
      </c>
      <c r="IH45" s="43">
        <f t="shared" si="103"/>
        <v>0</v>
      </c>
      <c r="II45" s="43">
        <f t="shared" si="104"/>
        <v>0</v>
      </c>
      <c r="IJ45" s="43">
        <f t="shared" si="105"/>
        <v>0</v>
      </c>
      <c r="IK45" s="43">
        <f t="shared" si="106"/>
        <v>0</v>
      </c>
      <c r="IL45" s="43">
        <f t="shared" si="107"/>
        <v>0</v>
      </c>
      <c r="IM45" s="44">
        <f t="shared" si="108"/>
        <v>10</v>
      </c>
      <c r="IN45" s="27">
        <f t="shared" si="109"/>
        <v>0</v>
      </c>
      <c r="IO45" s="179"/>
      <c r="IP45" s="26">
        <v>41</v>
      </c>
      <c r="IQ45" s="182">
        <f>'6A'!G45</f>
        <v>0</v>
      </c>
      <c r="IR45" s="42"/>
      <c r="IS45" s="42"/>
      <c r="IT45" s="42"/>
      <c r="IU45" s="42"/>
      <c r="IV45" s="42"/>
      <c r="IW45" s="79"/>
      <c r="IX45" s="79"/>
      <c r="IY45" s="81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131">
        <f t="shared" si="1"/>
        <v>0</v>
      </c>
      <c r="JO45" s="131">
        <f t="shared" si="2"/>
        <v>0</v>
      </c>
      <c r="JP45" s="131">
        <f t="shared" si="3"/>
        <v>0</v>
      </c>
      <c r="JQ45" s="131">
        <f t="shared" si="4"/>
        <v>0</v>
      </c>
      <c r="JR45" s="131">
        <f t="shared" si="5"/>
        <v>0</v>
      </c>
      <c r="JS45" s="131">
        <f t="shared" si="6"/>
        <v>0</v>
      </c>
      <c r="JT45" s="131">
        <f t="shared" si="7"/>
        <v>0</v>
      </c>
      <c r="JU45" s="131">
        <f t="shared" si="8"/>
        <v>0</v>
      </c>
      <c r="JV45" s="131">
        <f t="shared" si="9"/>
        <v>0</v>
      </c>
      <c r="JW45" s="131">
        <f t="shared" si="10"/>
        <v>0</v>
      </c>
      <c r="JX45" s="131">
        <f t="shared" si="11"/>
        <v>0</v>
      </c>
      <c r="JY45" s="130">
        <f t="shared" si="111"/>
        <v>10</v>
      </c>
      <c r="JZ45" s="27">
        <f t="shared" si="112"/>
        <v>0</v>
      </c>
      <c r="KB45" s="26">
        <v>41</v>
      </c>
      <c r="KC45" s="205">
        <f>'6B'!G45</f>
        <v>0</v>
      </c>
      <c r="KD45" s="42"/>
      <c r="KE45" s="42"/>
      <c r="KF45" s="42"/>
      <c r="KG45" s="42"/>
      <c r="KH45" s="42"/>
      <c r="KI45" s="79"/>
      <c r="KJ45" s="79"/>
      <c r="KK45" s="81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131">
        <f t="shared" si="14"/>
        <v>0</v>
      </c>
      <c r="LA45" s="131">
        <f t="shared" si="15"/>
        <v>0</v>
      </c>
      <c r="LB45" s="131">
        <f t="shared" si="16"/>
        <v>0</v>
      </c>
      <c r="LC45" s="131">
        <f t="shared" si="17"/>
        <v>0</v>
      </c>
      <c r="LD45" s="131">
        <f t="shared" si="18"/>
        <v>0</v>
      </c>
      <c r="LE45" s="131">
        <f t="shared" si="19"/>
        <v>0</v>
      </c>
      <c r="LF45" s="131">
        <f t="shared" si="20"/>
        <v>0</v>
      </c>
      <c r="LG45" s="131">
        <f t="shared" si="21"/>
        <v>0</v>
      </c>
      <c r="LH45" s="131">
        <f t="shared" si="22"/>
        <v>0</v>
      </c>
      <c r="LI45" s="131">
        <f t="shared" si="23"/>
        <v>0</v>
      </c>
      <c r="LJ45" s="131">
        <f t="shared" si="24"/>
        <v>0</v>
      </c>
      <c r="LK45" s="44">
        <f t="shared" si="113"/>
        <v>10</v>
      </c>
      <c r="LL45" s="27">
        <f t="shared" si="114"/>
        <v>0</v>
      </c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</row>
    <row r="46" spans="1:346" s="33" customFormat="1">
      <c r="A46" s="26">
        <v>42</v>
      </c>
      <c r="B46" s="100" t="str">
        <f>'2 A'!G46</f>
        <v>TORRALBA CHAVEZ LILI JASMIN</v>
      </c>
      <c r="C46" s="71"/>
      <c r="D46" s="19"/>
      <c r="E46" s="71"/>
      <c r="F46" s="19"/>
      <c r="G46" s="71"/>
      <c r="H46" s="70"/>
      <c r="I46" s="71"/>
      <c r="J46" s="19"/>
      <c r="K46" s="71"/>
      <c r="L46" s="19"/>
      <c r="M46" s="71"/>
      <c r="N46" s="19"/>
      <c r="O46" s="71"/>
      <c r="P46" s="19"/>
      <c r="Q46" s="71"/>
      <c r="R46" s="19"/>
      <c r="S46" s="71"/>
      <c r="T46" s="19"/>
      <c r="U46" s="71"/>
      <c r="V46" s="19"/>
      <c r="W46" s="71"/>
      <c r="X46" s="71"/>
      <c r="Y46" s="71"/>
      <c r="Z46" s="71"/>
      <c r="AA46" s="43">
        <f t="shared" si="27"/>
        <v>0</v>
      </c>
      <c r="AB46" s="43">
        <f t="shared" si="28"/>
        <v>0</v>
      </c>
      <c r="AC46" s="43">
        <f t="shared" si="29"/>
        <v>0</v>
      </c>
      <c r="AD46" s="43">
        <f t="shared" si="30"/>
        <v>0</v>
      </c>
      <c r="AE46" s="43">
        <f t="shared" si="31"/>
        <v>0</v>
      </c>
      <c r="AF46" s="43">
        <f t="shared" si="32"/>
        <v>0</v>
      </c>
      <c r="AG46" s="43">
        <f t="shared" si="33"/>
        <v>0</v>
      </c>
      <c r="AH46" s="43">
        <f t="shared" si="34"/>
        <v>0</v>
      </c>
      <c r="AI46" s="43">
        <f t="shared" si="35"/>
        <v>0</v>
      </c>
      <c r="AJ46" s="43">
        <f t="shared" si="36"/>
        <v>0</v>
      </c>
      <c r="AK46" s="43">
        <f t="shared" si="37"/>
        <v>0</v>
      </c>
      <c r="AL46" s="43">
        <f t="shared" si="38"/>
        <v>0</v>
      </c>
      <c r="AM46" s="44">
        <f t="shared" si="39"/>
        <v>10</v>
      </c>
      <c r="AN46" s="27">
        <f t="shared" si="0"/>
        <v>0</v>
      </c>
      <c r="AQ46" s="26">
        <v>42</v>
      </c>
      <c r="AR46" s="101" t="str">
        <f>'2B'!G46</f>
        <v>RIOS SIERRA MONICA SUSANA</v>
      </c>
      <c r="AS46" s="42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106">
        <f t="shared" si="40"/>
        <v>0</v>
      </c>
      <c r="BR46" s="106">
        <f t="shared" si="41"/>
        <v>0</v>
      </c>
      <c r="BS46" s="106">
        <f t="shared" si="42"/>
        <v>0</v>
      </c>
      <c r="BT46" s="106">
        <f t="shared" si="43"/>
        <v>0</v>
      </c>
      <c r="BU46" s="106">
        <f t="shared" si="44"/>
        <v>0</v>
      </c>
      <c r="BV46" s="106">
        <f t="shared" si="45"/>
        <v>0</v>
      </c>
      <c r="BW46" s="106">
        <f t="shared" si="46"/>
        <v>0</v>
      </c>
      <c r="BX46" s="106">
        <f t="shared" si="47"/>
        <v>0</v>
      </c>
      <c r="BY46" s="106">
        <f t="shared" si="48"/>
        <v>0</v>
      </c>
      <c r="BZ46" s="106">
        <f t="shared" si="49"/>
        <v>0</v>
      </c>
      <c r="CA46" s="106">
        <f t="shared" si="50"/>
        <v>0</v>
      </c>
      <c r="CB46" s="106">
        <f t="shared" si="51"/>
        <v>0</v>
      </c>
      <c r="CC46" s="107">
        <f t="shared" si="52"/>
        <v>10</v>
      </c>
      <c r="CD46" s="108">
        <f t="shared" si="53"/>
        <v>0</v>
      </c>
      <c r="CG46" s="26">
        <v>42</v>
      </c>
      <c r="CH46" s="101">
        <f>'2C'!G46</f>
        <v>0</v>
      </c>
      <c r="CI46" s="42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106">
        <f t="shared" si="54"/>
        <v>0</v>
      </c>
      <c r="DH46" s="106">
        <f t="shared" si="55"/>
        <v>0</v>
      </c>
      <c r="DI46" s="106">
        <f t="shared" si="56"/>
        <v>0</v>
      </c>
      <c r="DJ46" s="106">
        <f t="shared" si="57"/>
        <v>0</v>
      </c>
      <c r="DK46" s="106">
        <f t="shared" si="58"/>
        <v>0</v>
      </c>
      <c r="DL46" s="106">
        <f t="shared" si="59"/>
        <v>0</v>
      </c>
      <c r="DM46" s="106">
        <f t="shared" si="60"/>
        <v>0</v>
      </c>
      <c r="DN46" s="106">
        <f t="shared" si="61"/>
        <v>0</v>
      </c>
      <c r="DO46" s="106">
        <f t="shared" si="62"/>
        <v>0</v>
      </c>
      <c r="DP46" s="106">
        <f t="shared" si="63"/>
        <v>0</v>
      </c>
      <c r="DQ46" s="106">
        <f t="shared" si="64"/>
        <v>0</v>
      </c>
      <c r="DR46" s="106">
        <f t="shared" si="65"/>
        <v>0</v>
      </c>
      <c r="DS46" s="107">
        <f t="shared" si="66"/>
        <v>10</v>
      </c>
      <c r="DT46" s="108">
        <f t="shared" si="110"/>
        <v>0</v>
      </c>
      <c r="DV46" s="26">
        <v>42</v>
      </c>
      <c r="DW46" s="205">
        <f>'4A'!G46</f>
        <v>0</v>
      </c>
      <c r="DX46" s="42"/>
      <c r="DY46" s="42"/>
      <c r="DZ46" s="71"/>
      <c r="EA46" s="71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3">
        <f t="shared" si="68"/>
        <v>0</v>
      </c>
      <c r="EW46" s="43">
        <f t="shared" si="69"/>
        <v>0</v>
      </c>
      <c r="EX46" s="43">
        <f t="shared" si="70"/>
        <v>0</v>
      </c>
      <c r="EY46" s="43">
        <f t="shared" si="71"/>
        <v>0</v>
      </c>
      <c r="EZ46" s="43">
        <f t="shared" si="72"/>
        <v>0</v>
      </c>
      <c r="FA46" s="43">
        <f t="shared" si="73"/>
        <v>0</v>
      </c>
      <c r="FB46" s="43">
        <f t="shared" si="74"/>
        <v>0</v>
      </c>
      <c r="FC46" s="43">
        <f t="shared" si="75"/>
        <v>0</v>
      </c>
      <c r="FD46" s="43">
        <f t="shared" si="76"/>
        <v>0</v>
      </c>
      <c r="FE46" s="43">
        <f t="shared" si="77"/>
        <v>0</v>
      </c>
      <c r="FF46" s="43">
        <f t="shared" si="78"/>
        <v>0</v>
      </c>
      <c r="FG46" s="43">
        <f t="shared" si="79"/>
        <v>0</v>
      </c>
      <c r="FH46" s="44">
        <f t="shared" si="80"/>
        <v>10</v>
      </c>
      <c r="FI46" s="27">
        <f t="shared" si="115"/>
        <v>0</v>
      </c>
      <c r="FL46" s="26">
        <v>42</v>
      </c>
      <c r="FM46" s="182"/>
      <c r="FN46" s="42"/>
      <c r="FO46" s="79"/>
      <c r="FP46" s="81"/>
      <c r="FQ46" s="43"/>
      <c r="FR46" s="42"/>
      <c r="FS46" s="42"/>
      <c r="FT46" s="42"/>
      <c r="FU46" s="42"/>
      <c r="FV46" s="42"/>
      <c r="FW46" s="42"/>
      <c r="FX46" s="42"/>
      <c r="FY46" s="42"/>
      <c r="FZ46" s="79"/>
      <c r="GA46" s="42"/>
      <c r="GB46" s="81"/>
      <c r="GC46" s="42"/>
      <c r="GD46" s="81"/>
      <c r="GE46" s="42"/>
      <c r="GF46" s="42"/>
      <c r="GG46" s="42"/>
      <c r="GH46" s="42"/>
      <c r="GI46" s="42"/>
      <c r="GJ46" s="42"/>
      <c r="GK46" s="42"/>
      <c r="GL46" s="43">
        <f t="shared" si="82"/>
        <v>0</v>
      </c>
      <c r="GM46" s="43">
        <f t="shared" si="83"/>
        <v>0</v>
      </c>
      <c r="GN46" s="43">
        <f t="shared" si="84"/>
        <v>0</v>
      </c>
      <c r="GO46" s="43">
        <f t="shared" si="85"/>
        <v>0</v>
      </c>
      <c r="GP46" s="43">
        <f t="shared" si="86"/>
        <v>0</v>
      </c>
      <c r="GQ46" s="43">
        <f t="shared" si="87"/>
        <v>0</v>
      </c>
      <c r="GR46" s="43">
        <f t="shared" si="88"/>
        <v>0</v>
      </c>
      <c r="GS46" s="43">
        <f t="shared" si="89"/>
        <v>0</v>
      </c>
      <c r="GT46" s="43">
        <f t="shared" si="90"/>
        <v>0</v>
      </c>
      <c r="GU46" s="43">
        <f t="shared" si="91"/>
        <v>0</v>
      </c>
      <c r="GV46" s="43">
        <f t="shared" si="92"/>
        <v>0</v>
      </c>
      <c r="GW46" s="43">
        <f t="shared" si="93"/>
        <v>0</v>
      </c>
      <c r="GX46" s="44">
        <f t="shared" si="94"/>
        <v>10</v>
      </c>
      <c r="GY46" s="27">
        <f t="shared" si="95"/>
        <v>0</v>
      </c>
      <c r="GZ46" s="179"/>
      <c r="HA46" s="26">
        <v>42</v>
      </c>
      <c r="HB46" s="205">
        <f>'4C'!G46</f>
        <v>0</v>
      </c>
      <c r="HC46" s="42"/>
      <c r="HD46" s="79"/>
      <c r="HE46" s="81"/>
      <c r="HF46" s="43"/>
      <c r="HG46" s="42"/>
      <c r="HH46" s="42"/>
      <c r="HI46" s="42"/>
      <c r="HJ46" s="42"/>
      <c r="HK46" s="42"/>
      <c r="HL46" s="42"/>
      <c r="HM46" s="42"/>
      <c r="HN46" s="42"/>
      <c r="HO46" s="79"/>
      <c r="HP46" s="42"/>
      <c r="HQ46" s="81"/>
      <c r="HR46" s="42"/>
      <c r="HS46" s="81"/>
      <c r="HT46" s="42"/>
      <c r="HU46" s="42"/>
      <c r="HV46" s="42"/>
      <c r="HW46" s="42"/>
      <c r="HX46" s="42"/>
      <c r="HY46" s="42"/>
      <c r="HZ46" s="42"/>
      <c r="IA46" s="43">
        <f t="shared" si="96"/>
        <v>0</v>
      </c>
      <c r="IB46" s="43">
        <f t="shared" si="97"/>
        <v>0</v>
      </c>
      <c r="IC46" s="43">
        <f t="shared" si="98"/>
        <v>0</v>
      </c>
      <c r="ID46" s="43">
        <f t="shared" si="99"/>
        <v>0</v>
      </c>
      <c r="IE46" s="43">
        <f t="shared" si="100"/>
        <v>0</v>
      </c>
      <c r="IF46" s="43">
        <f t="shared" si="101"/>
        <v>0</v>
      </c>
      <c r="IG46" s="43">
        <f t="shared" si="102"/>
        <v>0</v>
      </c>
      <c r="IH46" s="43">
        <f t="shared" si="103"/>
        <v>0</v>
      </c>
      <c r="II46" s="43">
        <f t="shared" si="104"/>
        <v>0</v>
      </c>
      <c r="IJ46" s="43">
        <f t="shared" si="105"/>
        <v>0</v>
      </c>
      <c r="IK46" s="43">
        <f t="shared" si="106"/>
        <v>0</v>
      </c>
      <c r="IL46" s="43">
        <f t="shared" si="107"/>
        <v>0</v>
      </c>
      <c r="IM46" s="44">
        <f t="shared" si="108"/>
        <v>10</v>
      </c>
      <c r="IN46" s="27">
        <f t="shared" si="109"/>
        <v>0</v>
      </c>
      <c r="IO46" s="179"/>
      <c r="IP46" s="26">
        <v>42</v>
      </c>
      <c r="IQ46" s="182">
        <f>'6A'!G46</f>
        <v>0</v>
      </c>
      <c r="IR46" s="42"/>
      <c r="IS46" s="42"/>
      <c r="IT46" s="42"/>
      <c r="IU46" s="42"/>
      <c r="IV46" s="42"/>
      <c r="IW46" s="79"/>
      <c r="IX46" s="79"/>
      <c r="IY46" s="81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131">
        <f t="shared" si="1"/>
        <v>0</v>
      </c>
      <c r="JO46" s="131">
        <f t="shared" si="2"/>
        <v>0</v>
      </c>
      <c r="JP46" s="131">
        <f t="shared" si="3"/>
        <v>0</v>
      </c>
      <c r="JQ46" s="131">
        <f t="shared" si="4"/>
        <v>0</v>
      </c>
      <c r="JR46" s="131">
        <f t="shared" si="5"/>
        <v>0</v>
      </c>
      <c r="JS46" s="131">
        <f t="shared" si="6"/>
        <v>0</v>
      </c>
      <c r="JT46" s="131">
        <f t="shared" si="7"/>
        <v>0</v>
      </c>
      <c r="JU46" s="131">
        <f t="shared" si="8"/>
        <v>0</v>
      </c>
      <c r="JV46" s="131">
        <f t="shared" si="9"/>
        <v>0</v>
      </c>
      <c r="JW46" s="131">
        <f t="shared" si="10"/>
        <v>0</v>
      </c>
      <c r="JX46" s="131">
        <f t="shared" si="11"/>
        <v>0</v>
      </c>
      <c r="JY46" s="130">
        <f t="shared" si="111"/>
        <v>10</v>
      </c>
      <c r="JZ46" s="27">
        <f t="shared" si="112"/>
        <v>0</v>
      </c>
      <c r="KB46" s="26">
        <v>42</v>
      </c>
      <c r="KC46" s="205">
        <f>'6B'!G46</f>
        <v>0</v>
      </c>
      <c r="KD46" s="42"/>
      <c r="KE46" s="42"/>
      <c r="KF46" s="42"/>
      <c r="KG46" s="42"/>
      <c r="KH46" s="42"/>
      <c r="KI46" s="79"/>
      <c r="KJ46" s="79"/>
      <c r="KK46" s="81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131">
        <f t="shared" si="14"/>
        <v>0</v>
      </c>
      <c r="LA46" s="131">
        <f t="shared" si="15"/>
        <v>0</v>
      </c>
      <c r="LB46" s="131">
        <f t="shared" si="16"/>
        <v>0</v>
      </c>
      <c r="LC46" s="131">
        <f t="shared" si="17"/>
        <v>0</v>
      </c>
      <c r="LD46" s="131">
        <f t="shared" si="18"/>
        <v>0</v>
      </c>
      <c r="LE46" s="131">
        <f t="shared" si="19"/>
        <v>0</v>
      </c>
      <c r="LF46" s="131">
        <f t="shared" si="20"/>
        <v>0</v>
      </c>
      <c r="LG46" s="131">
        <f t="shared" si="21"/>
        <v>0</v>
      </c>
      <c r="LH46" s="131">
        <f t="shared" si="22"/>
        <v>0</v>
      </c>
      <c r="LI46" s="131">
        <f t="shared" si="23"/>
        <v>0</v>
      </c>
      <c r="LJ46" s="131">
        <f t="shared" si="24"/>
        <v>0</v>
      </c>
      <c r="LK46" s="44">
        <f t="shared" si="113"/>
        <v>10</v>
      </c>
      <c r="LL46" s="27">
        <f t="shared" si="114"/>
        <v>0</v>
      </c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</row>
    <row r="47" spans="1:346" s="33" customFormat="1">
      <c r="A47" s="26">
        <v>43</v>
      </c>
      <c r="B47" s="100" t="str">
        <f>'2 A'!G47</f>
        <v>VARGAS CRISTOBAL JESSICA GRISELDA</v>
      </c>
      <c r="C47" s="71"/>
      <c r="D47" s="19"/>
      <c r="E47" s="71"/>
      <c r="F47" s="19"/>
      <c r="G47" s="71"/>
      <c r="H47" s="70"/>
      <c r="I47" s="71"/>
      <c r="J47" s="19"/>
      <c r="K47" s="71"/>
      <c r="L47" s="19"/>
      <c r="M47" s="71"/>
      <c r="N47" s="19"/>
      <c r="O47" s="71"/>
      <c r="P47" s="19"/>
      <c r="Q47" s="71"/>
      <c r="R47" s="19"/>
      <c r="S47" s="71"/>
      <c r="T47" s="19"/>
      <c r="U47" s="71"/>
      <c r="V47" s="19"/>
      <c r="W47" s="71"/>
      <c r="X47" s="71"/>
      <c r="Y47" s="71"/>
      <c r="Z47" s="71"/>
      <c r="AA47" s="43">
        <f t="shared" si="27"/>
        <v>0</v>
      </c>
      <c r="AB47" s="43">
        <f t="shared" si="28"/>
        <v>0</v>
      </c>
      <c r="AC47" s="43">
        <f t="shared" si="29"/>
        <v>0</v>
      </c>
      <c r="AD47" s="43">
        <f t="shared" si="30"/>
        <v>0</v>
      </c>
      <c r="AE47" s="43">
        <f t="shared" si="31"/>
        <v>0</v>
      </c>
      <c r="AF47" s="43">
        <f t="shared" si="32"/>
        <v>0</v>
      </c>
      <c r="AG47" s="43">
        <f t="shared" si="33"/>
        <v>0</v>
      </c>
      <c r="AH47" s="43">
        <f t="shared" si="34"/>
        <v>0</v>
      </c>
      <c r="AI47" s="43">
        <f t="shared" si="35"/>
        <v>0</v>
      </c>
      <c r="AJ47" s="43">
        <f t="shared" si="36"/>
        <v>0</v>
      </c>
      <c r="AK47" s="43">
        <f t="shared" si="37"/>
        <v>0</v>
      </c>
      <c r="AL47" s="43">
        <f t="shared" si="38"/>
        <v>0</v>
      </c>
      <c r="AM47" s="44">
        <f t="shared" si="39"/>
        <v>10</v>
      </c>
      <c r="AN47" s="27">
        <f t="shared" si="0"/>
        <v>0</v>
      </c>
      <c r="AQ47" s="26">
        <v>43</v>
      </c>
      <c r="AR47" s="101" t="str">
        <f>'2B'!G47</f>
        <v>TOLETINO AVILA CARLOS URIEL</v>
      </c>
      <c r="AS47" s="42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106">
        <f t="shared" si="40"/>
        <v>0</v>
      </c>
      <c r="BR47" s="106">
        <f t="shared" si="41"/>
        <v>0</v>
      </c>
      <c r="BS47" s="106">
        <f t="shared" si="42"/>
        <v>0</v>
      </c>
      <c r="BT47" s="106">
        <f t="shared" si="43"/>
        <v>0</v>
      </c>
      <c r="BU47" s="106">
        <f t="shared" si="44"/>
        <v>0</v>
      </c>
      <c r="BV47" s="106">
        <f t="shared" si="45"/>
        <v>0</v>
      </c>
      <c r="BW47" s="106">
        <f t="shared" si="46"/>
        <v>0</v>
      </c>
      <c r="BX47" s="106">
        <f t="shared" si="47"/>
        <v>0</v>
      </c>
      <c r="BY47" s="106">
        <f t="shared" si="48"/>
        <v>0</v>
      </c>
      <c r="BZ47" s="106">
        <f t="shared" si="49"/>
        <v>0</v>
      </c>
      <c r="CA47" s="106">
        <f t="shared" si="50"/>
        <v>0</v>
      </c>
      <c r="CB47" s="106">
        <f t="shared" si="51"/>
        <v>0</v>
      </c>
      <c r="CC47" s="107">
        <f t="shared" si="52"/>
        <v>10</v>
      </c>
      <c r="CD47" s="108">
        <f t="shared" si="53"/>
        <v>0</v>
      </c>
      <c r="CG47" s="26">
        <v>43</v>
      </c>
      <c r="CH47" s="101">
        <f>'2C'!G47</f>
        <v>0</v>
      </c>
      <c r="CI47" s="42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106">
        <f t="shared" si="54"/>
        <v>0</v>
      </c>
      <c r="DH47" s="106">
        <f t="shared" si="55"/>
        <v>0</v>
      </c>
      <c r="DI47" s="106">
        <f t="shared" si="56"/>
        <v>0</v>
      </c>
      <c r="DJ47" s="106">
        <f t="shared" si="57"/>
        <v>0</v>
      </c>
      <c r="DK47" s="106">
        <f t="shared" si="58"/>
        <v>0</v>
      </c>
      <c r="DL47" s="106">
        <f t="shared" si="59"/>
        <v>0</v>
      </c>
      <c r="DM47" s="106">
        <f t="shared" si="60"/>
        <v>0</v>
      </c>
      <c r="DN47" s="106">
        <f t="shared" si="61"/>
        <v>0</v>
      </c>
      <c r="DO47" s="106">
        <f t="shared" si="62"/>
        <v>0</v>
      </c>
      <c r="DP47" s="106">
        <f t="shared" si="63"/>
        <v>0</v>
      </c>
      <c r="DQ47" s="106">
        <f t="shared" si="64"/>
        <v>0</v>
      </c>
      <c r="DR47" s="106">
        <f t="shared" si="65"/>
        <v>0</v>
      </c>
      <c r="DS47" s="107">
        <f t="shared" si="66"/>
        <v>10</v>
      </c>
      <c r="DT47" s="108">
        <f t="shared" si="110"/>
        <v>0</v>
      </c>
      <c r="DV47" s="26">
        <v>43</v>
      </c>
      <c r="DW47" s="205">
        <f>'4A'!G47</f>
        <v>0</v>
      </c>
      <c r="DX47" s="42"/>
      <c r="DY47" s="42"/>
      <c r="DZ47" s="71"/>
      <c r="EA47" s="71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3">
        <f t="shared" si="68"/>
        <v>0</v>
      </c>
      <c r="EW47" s="43">
        <f t="shared" si="69"/>
        <v>0</v>
      </c>
      <c r="EX47" s="43">
        <f t="shared" si="70"/>
        <v>0</v>
      </c>
      <c r="EY47" s="43">
        <f t="shared" si="71"/>
        <v>0</v>
      </c>
      <c r="EZ47" s="43">
        <f t="shared" si="72"/>
        <v>0</v>
      </c>
      <c r="FA47" s="43">
        <f t="shared" si="73"/>
        <v>0</v>
      </c>
      <c r="FB47" s="43">
        <f t="shared" si="74"/>
        <v>0</v>
      </c>
      <c r="FC47" s="43">
        <f t="shared" si="75"/>
        <v>0</v>
      </c>
      <c r="FD47" s="43">
        <f t="shared" si="76"/>
        <v>0</v>
      </c>
      <c r="FE47" s="43">
        <f t="shared" si="77"/>
        <v>0</v>
      </c>
      <c r="FF47" s="43">
        <f t="shared" si="78"/>
        <v>0</v>
      </c>
      <c r="FG47" s="43">
        <f t="shared" si="79"/>
        <v>0</v>
      </c>
      <c r="FH47" s="44">
        <f t="shared" si="80"/>
        <v>10</v>
      </c>
      <c r="FI47" s="27">
        <f t="shared" si="115"/>
        <v>0</v>
      </c>
      <c r="FL47" s="26">
        <v>43</v>
      </c>
      <c r="FM47" s="182"/>
      <c r="FN47" s="42"/>
      <c r="FO47" s="79"/>
      <c r="FP47" s="81"/>
      <c r="FQ47" s="43"/>
      <c r="FR47" s="42"/>
      <c r="FS47" s="42"/>
      <c r="FT47" s="42"/>
      <c r="FU47" s="42"/>
      <c r="FV47" s="42"/>
      <c r="FW47" s="42"/>
      <c r="FX47" s="42"/>
      <c r="FY47" s="42"/>
      <c r="FZ47" s="79"/>
      <c r="GA47" s="42"/>
      <c r="GB47" s="81"/>
      <c r="GC47" s="42"/>
      <c r="GD47" s="81"/>
      <c r="GE47" s="42"/>
      <c r="GF47" s="42"/>
      <c r="GG47" s="42"/>
      <c r="GH47" s="42"/>
      <c r="GI47" s="42"/>
      <c r="GJ47" s="42"/>
      <c r="GK47" s="42"/>
      <c r="GL47" s="43">
        <f t="shared" si="82"/>
        <v>0</v>
      </c>
      <c r="GM47" s="43">
        <f t="shared" si="83"/>
        <v>0</v>
      </c>
      <c r="GN47" s="43">
        <f t="shared" si="84"/>
        <v>0</v>
      </c>
      <c r="GO47" s="43">
        <f t="shared" si="85"/>
        <v>0</v>
      </c>
      <c r="GP47" s="43">
        <f t="shared" si="86"/>
        <v>0</v>
      </c>
      <c r="GQ47" s="43">
        <f t="shared" si="87"/>
        <v>0</v>
      </c>
      <c r="GR47" s="43">
        <f t="shared" si="88"/>
        <v>0</v>
      </c>
      <c r="GS47" s="43">
        <f t="shared" si="89"/>
        <v>0</v>
      </c>
      <c r="GT47" s="43">
        <f t="shared" si="90"/>
        <v>0</v>
      </c>
      <c r="GU47" s="43">
        <f t="shared" si="91"/>
        <v>0</v>
      </c>
      <c r="GV47" s="43">
        <f t="shared" si="92"/>
        <v>0</v>
      </c>
      <c r="GW47" s="43">
        <f t="shared" si="93"/>
        <v>0</v>
      </c>
      <c r="GX47" s="44">
        <f t="shared" si="94"/>
        <v>10</v>
      </c>
      <c r="GY47" s="27">
        <f t="shared" si="95"/>
        <v>0</v>
      </c>
      <c r="GZ47" s="179"/>
      <c r="HA47" s="26">
        <v>43</v>
      </c>
      <c r="HB47" s="205">
        <f>'4C'!G47</f>
        <v>0</v>
      </c>
      <c r="HC47" s="42"/>
      <c r="HD47" s="79"/>
      <c r="HE47" s="81"/>
      <c r="HF47" s="43"/>
      <c r="HG47" s="42"/>
      <c r="HH47" s="42"/>
      <c r="HI47" s="42"/>
      <c r="HJ47" s="42"/>
      <c r="HK47" s="42"/>
      <c r="HL47" s="42"/>
      <c r="HM47" s="42"/>
      <c r="HN47" s="42"/>
      <c r="HO47" s="79"/>
      <c r="HP47" s="42"/>
      <c r="HQ47" s="81"/>
      <c r="HR47" s="42"/>
      <c r="HS47" s="81"/>
      <c r="HT47" s="42"/>
      <c r="HU47" s="42"/>
      <c r="HV47" s="42"/>
      <c r="HW47" s="42"/>
      <c r="HX47" s="42"/>
      <c r="HY47" s="42"/>
      <c r="HZ47" s="42"/>
      <c r="IA47" s="43">
        <f t="shared" si="96"/>
        <v>0</v>
      </c>
      <c r="IB47" s="43">
        <f t="shared" si="97"/>
        <v>0</v>
      </c>
      <c r="IC47" s="43">
        <f t="shared" si="98"/>
        <v>0</v>
      </c>
      <c r="ID47" s="43">
        <f t="shared" si="99"/>
        <v>0</v>
      </c>
      <c r="IE47" s="43">
        <f t="shared" si="100"/>
        <v>0</v>
      </c>
      <c r="IF47" s="43">
        <f t="shared" si="101"/>
        <v>0</v>
      </c>
      <c r="IG47" s="43">
        <f t="shared" si="102"/>
        <v>0</v>
      </c>
      <c r="IH47" s="43">
        <f t="shared" si="103"/>
        <v>0</v>
      </c>
      <c r="II47" s="43">
        <f t="shared" si="104"/>
        <v>0</v>
      </c>
      <c r="IJ47" s="43">
        <f t="shared" si="105"/>
        <v>0</v>
      </c>
      <c r="IK47" s="43">
        <f t="shared" si="106"/>
        <v>0</v>
      </c>
      <c r="IL47" s="43">
        <f t="shared" si="107"/>
        <v>0</v>
      </c>
      <c r="IM47" s="44">
        <f t="shared" si="108"/>
        <v>10</v>
      </c>
      <c r="IN47" s="27">
        <f t="shared" si="109"/>
        <v>0</v>
      </c>
      <c r="IO47" s="179"/>
      <c r="IP47" s="26">
        <v>43</v>
      </c>
      <c r="IQ47" s="205">
        <f>'6A'!G47</f>
        <v>0</v>
      </c>
      <c r="IR47" s="42"/>
      <c r="IS47" s="42"/>
      <c r="IT47" s="42"/>
      <c r="IU47" s="42"/>
      <c r="IV47" s="42"/>
      <c r="IW47" s="79"/>
      <c r="IX47" s="79"/>
      <c r="IY47" s="81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131">
        <f t="shared" si="1"/>
        <v>0</v>
      </c>
      <c r="JO47" s="131">
        <f t="shared" si="2"/>
        <v>0</v>
      </c>
      <c r="JP47" s="131">
        <f t="shared" si="3"/>
        <v>0</v>
      </c>
      <c r="JQ47" s="131">
        <f t="shared" si="4"/>
        <v>0</v>
      </c>
      <c r="JR47" s="131">
        <f t="shared" si="5"/>
        <v>0</v>
      </c>
      <c r="JS47" s="131">
        <f t="shared" si="6"/>
        <v>0</v>
      </c>
      <c r="JT47" s="131">
        <f t="shared" si="7"/>
        <v>0</v>
      </c>
      <c r="JU47" s="131">
        <f t="shared" si="8"/>
        <v>0</v>
      </c>
      <c r="JV47" s="131">
        <f t="shared" si="9"/>
        <v>0</v>
      </c>
      <c r="JW47" s="131">
        <f t="shared" si="10"/>
        <v>0</v>
      </c>
      <c r="JX47" s="131">
        <f t="shared" si="11"/>
        <v>0</v>
      </c>
      <c r="JY47" s="130">
        <f t="shared" si="111"/>
        <v>10</v>
      </c>
      <c r="JZ47" s="27">
        <f t="shared" si="112"/>
        <v>0</v>
      </c>
      <c r="KB47" s="26">
        <v>43</v>
      </c>
      <c r="KC47" s="205">
        <f>'6B'!G47</f>
        <v>0</v>
      </c>
      <c r="KD47" s="42"/>
      <c r="KE47" s="42"/>
      <c r="KF47" s="42"/>
      <c r="KG47" s="42"/>
      <c r="KH47" s="42"/>
      <c r="KI47" s="79"/>
      <c r="KJ47" s="79"/>
      <c r="KK47" s="81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131">
        <f t="shared" si="14"/>
        <v>0</v>
      </c>
      <c r="LA47" s="131">
        <f t="shared" si="15"/>
        <v>0</v>
      </c>
      <c r="LB47" s="131">
        <f t="shared" si="16"/>
        <v>0</v>
      </c>
      <c r="LC47" s="131">
        <f t="shared" si="17"/>
        <v>0</v>
      </c>
      <c r="LD47" s="131">
        <f t="shared" si="18"/>
        <v>0</v>
      </c>
      <c r="LE47" s="131">
        <f t="shared" si="19"/>
        <v>0</v>
      </c>
      <c r="LF47" s="131">
        <f t="shared" si="20"/>
        <v>0</v>
      </c>
      <c r="LG47" s="131">
        <f t="shared" si="21"/>
        <v>0</v>
      </c>
      <c r="LH47" s="131">
        <f t="shared" si="22"/>
        <v>0</v>
      </c>
      <c r="LI47" s="131">
        <f t="shared" si="23"/>
        <v>0</v>
      </c>
      <c r="LJ47" s="131">
        <f t="shared" si="24"/>
        <v>0</v>
      </c>
      <c r="LK47" s="44">
        <f t="shared" si="113"/>
        <v>10</v>
      </c>
      <c r="LL47" s="27">
        <f t="shared" si="114"/>
        <v>0</v>
      </c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</row>
    <row r="48" spans="1:346" s="33" customFormat="1">
      <c r="A48" s="26">
        <v>44</v>
      </c>
      <c r="B48" s="100" t="str">
        <f>'2 A'!G48</f>
        <v>VELAZQUEZ HIGUERA SURYSADAY</v>
      </c>
      <c r="C48" s="71"/>
      <c r="D48" s="19"/>
      <c r="E48" s="71"/>
      <c r="F48" s="19"/>
      <c r="G48" s="71"/>
      <c r="H48" s="70"/>
      <c r="I48" s="71"/>
      <c r="J48" s="19"/>
      <c r="K48" s="71"/>
      <c r="L48" s="19"/>
      <c r="M48" s="71"/>
      <c r="N48" s="19"/>
      <c r="O48" s="71"/>
      <c r="P48" s="19"/>
      <c r="Q48" s="71"/>
      <c r="R48" s="19"/>
      <c r="S48" s="71"/>
      <c r="T48" s="19"/>
      <c r="U48" s="71"/>
      <c r="V48" s="19"/>
      <c r="W48" s="71"/>
      <c r="X48" s="71"/>
      <c r="Y48" s="71"/>
      <c r="Z48" s="71"/>
      <c r="AA48" s="43">
        <f t="shared" si="27"/>
        <v>0</v>
      </c>
      <c r="AB48" s="43">
        <f t="shared" si="28"/>
        <v>0</v>
      </c>
      <c r="AC48" s="43">
        <f t="shared" si="29"/>
        <v>0</v>
      </c>
      <c r="AD48" s="43">
        <f t="shared" si="30"/>
        <v>0</v>
      </c>
      <c r="AE48" s="43">
        <f t="shared" si="31"/>
        <v>0</v>
      </c>
      <c r="AF48" s="43">
        <f t="shared" si="32"/>
        <v>0</v>
      </c>
      <c r="AG48" s="43">
        <f t="shared" si="33"/>
        <v>0</v>
      </c>
      <c r="AH48" s="43">
        <f t="shared" si="34"/>
        <v>0</v>
      </c>
      <c r="AI48" s="43">
        <f t="shared" si="35"/>
        <v>0</v>
      </c>
      <c r="AJ48" s="43">
        <f t="shared" si="36"/>
        <v>0</v>
      </c>
      <c r="AK48" s="43">
        <f t="shared" si="37"/>
        <v>0</v>
      </c>
      <c r="AL48" s="43">
        <f t="shared" si="38"/>
        <v>0</v>
      </c>
      <c r="AM48" s="44">
        <f t="shared" si="39"/>
        <v>10</v>
      </c>
      <c r="AN48" s="27">
        <f t="shared" si="0"/>
        <v>0</v>
      </c>
      <c r="AQ48" s="26">
        <v>44</v>
      </c>
      <c r="AR48" s="101" t="str">
        <f>'2B'!G48</f>
        <v>TORRES RODRIGUEZ MARTHA ABIGAIL</v>
      </c>
      <c r="AS48" s="42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106">
        <f t="shared" si="40"/>
        <v>0</v>
      </c>
      <c r="BR48" s="106">
        <f t="shared" si="41"/>
        <v>0</v>
      </c>
      <c r="BS48" s="106">
        <f t="shared" si="42"/>
        <v>0</v>
      </c>
      <c r="BT48" s="106">
        <f t="shared" si="43"/>
        <v>0</v>
      </c>
      <c r="BU48" s="106">
        <f t="shared" si="44"/>
        <v>0</v>
      </c>
      <c r="BV48" s="106">
        <f t="shared" si="45"/>
        <v>0</v>
      </c>
      <c r="BW48" s="106">
        <f t="shared" si="46"/>
        <v>0</v>
      </c>
      <c r="BX48" s="106">
        <f t="shared" si="47"/>
        <v>0</v>
      </c>
      <c r="BY48" s="106">
        <f t="shared" si="48"/>
        <v>0</v>
      </c>
      <c r="BZ48" s="106">
        <f t="shared" si="49"/>
        <v>0</v>
      </c>
      <c r="CA48" s="106">
        <f t="shared" si="50"/>
        <v>0</v>
      </c>
      <c r="CB48" s="106">
        <f t="shared" si="51"/>
        <v>0</v>
      </c>
      <c r="CC48" s="107">
        <f t="shared" si="52"/>
        <v>10</v>
      </c>
      <c r="CD48" s="108">
        <f t="shared" si="53"/>
        <v>0</v>
      </c>
      <c r="CG48" s="26">
        <v>44</v>
      </c>
      <c r="CH48" s="101">
        <f>'2C'!G48</f>
        <v>0</v>
      </c>
      <c r="CI48" s="42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106">
        <f t="shared" si="54"/>
        <v>0</v>
      </c>
      <c r="DH48" s="106">
        <f t="shared" si="55"/>
        <v>0</v>
      </c>
      <c r="DI48" s="106">
        <f t="shared" si="56"/>
        <v>0</v>
      </c>
      <c r="DJ48" s="106">
        <f t="shared" si="57"/>
        <v>0</v>
      </c>
      <c r="DK48" s="106">
        <f t="shared" si="58"/>
        <v>0</v>
      </c>
      <c r="DL48" s="106">
        <f t="shared" si="59"/>
        <v>0</v>
      </c>
      <c r="DM48" s="106">
        <f t="shared" si="60"/>
        <v>0</v>
      </c>
      <c r="DN48" s="106">
        <f t="shared" si="61"/>
        <v>0</v>
      </c>
      <c r="DO48" s="106">
        <f t="shared" si="62"/>
        <v>0</v>
      </c>
      <c r="DP48" s="106">
        <f t="shared" si="63"/>
        <v>0</v>
      </c>
      <c r="DQ48" s="106">
        <f t="shared" si="64"/>
        <v>0</v>
      </c>
      <c r="DR48" s="106">
        <f t="shared" si="65"/>
        <v>0</v>
      </c>
      <c r="DS48" s="107">
        <f t="shared" si="66"/>
        <v>10</v>
      </c>
      <c r="DT48" s="108">
        <f t="shared" si="110"/>
        <v>0</v>
      </c>
      <c r="DV48" s="26">
        <v>44</v>
      </c>
      <c r="DW48" s="205">
        <f>'4A'!G48</f>
        <v>0</v>
      </c>
      <c r="DX48" s="42"/>
      <c r="DY48" s="42"/>
      <c r="DZ48" s="71"/>
      <c r="EA48" s="71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3">
        <f t="shared" si="68"/>
        <v>0</v>
      </c>
      <c r="EW48" s="43">
        <f t="shared" si="69"/>
        <v>0</v>
      </c>
      <c r="EX48" s="43">
        <f t="shared" si="70"/>
        <v>0</v>
      </c>
      <c r="EY48" s="43">
        <f t="shared" si="71"/>
        <v>0</v>
      </c>
      <c r="EZ48" s="43">
        <f t="shared" si="72"/>
        <v>0</v>
      </c>
      <c r="FA48" s="43">
        <f t="shared" si="73"/>
        <v>0</v>
      </c>
      <c r="FB48" s="43">
        <f t="shared" si="74"/>
        <v>0</v>
      </c>
      <c r="FC48" s="43">
        <f t="shared" si="75"/>
        <v>0</v>
      </c>
      <c r="FD48" s="43">
        <f t="shared" si="76"/>
        <v>0</v>
      </c>
      <c r="FE48" s="43">
        <f t="shared" si="77"/>
        <v>0</v>
      </c>
      <c r="FF48" s="43">
        <f t="shared" si="78"/>
        <v>0</v>
      </c>
      <c r="FG48" s="43">
        <f t="shared" si="79"/>
        <v>0</v>
      </c>
      <c r="FH48" s="44">
        <f t="shared" si="80"/>
        <v>10</v>
      </c>
      <c r="FI48" s="27">
        <f t="shared" si="115"/>
        <v>0</v>
      </c>
      <c r="FL48" s="26">
        <v>44</v>
      </c>
      <c r="FM48" s="182"/>
      <c r="FN48" s="42"/>
      <c r="FO48" s="79"/>
      <c r="FP48" s="81"/>
      <c r="FQ48" s="43"/>
      <c r="FR48" s="42"/>
      <c r="FS48" s="42"/>
      <c r="FT48" s="42"/>
      <c r="FU48" s="42"/>
      <c r="FV48" s="42"/>
      <c r="FW48" s="42"/>
      <c r="FX48" s="42"/>
      <c r="FY48" s="42"/>
      <c r="FZ48" s="79"/>
      <c r="GA48" s="42"/>
      <c r="GB48" s="81"/>
      <c r="GC48" s="42"/>
      <c r="GD48" s="81"/>
      <c r="GE48" s="42"/>
      <c r="GF48" s="42"/>
      <c r="GG48" s="42"/>
      <c r="GH48" s="42"/>
      <c r="GI48" s="42"/>
      <c r="GJ48" s="42"/>
      <c r="GK48" s="42"/>
      <c r="GL48" s="43">
        <f t="shared" si="82"/>
        <v>0</v>
      </c>
      <c r="GM48" s="43">
        <f t="shared" si="83"/>
        <v>0</v>
      </c>
      <c r="GN48" s="43">
        <f t="shared" si="84"/>
        <v>0</v>
      </c>
      <c r="GO48" s="43">
        <f t="shared" si="85"/>
        <v>0</v>
      </c>
      <c r="GP48" s="43">
        <f t="shared" si="86"/>
        <v>0</v>
      </c>
      <c r="GQ48" s="43">
        <f t="shared" si="87"/>
        <v>0</v>
      </c>
      <c r="GR48" s="43">
        <f t="shared" si="88"/>
        <v>0</v>
      </c>
      <c r="GS48" s="43">
        <f t="shared" si="89"/>
        <v>0</v>
      </c>
      <c r="GT48" s="43">
        <f t="shared" si="90"/>
        <v>0</v>
      </c>
      <c r="GU48" s="43">
        <f t="shared" si="91"/>
        <v>0</v>
      </c>
      <c r="GV48" s="43">
        <f t="shared" si="92"/>
        <v>0</v>
      </c>
      <c r="GW48" s="43">
        <f t="shared" si="93"/>
        <v>0</v>
      </c>
      <c r="GX48" s="44">
        <f t="shared" si="94"/>
        <v>10</v>
      </c>
      <c r="GY48" s="27">
        <f t="shared" si="95"/>
        <v>0</v>
      </c>
      <c r="GZ48" s="179"/>
      <c r="HA48" s="26">
        <v>44</v>
      </c>
      <c r="HB48" s="205">
        <f>'4C'!G48</f>
        <v>0</v>
      </c>
      <c r="HC48" s="42"/>
      <c r="HD48" s="79"/>
      <c r="HE48" s="81"/>
      <c r="HF48" s="43"/>
      <c r="HG48" s="42"/>
      <c r="HH48" s="42"/>
      <c r="HI48" s="42"/>
      <c r="HJ48" s="42"/>
      <c r="HK48" s="42"/>
      <c r="HL48" s="42"/>
      <c r="HM48" s="42"/>
      <c r="HN48" s="42"/>
      <c r="HO48" s="79"/>
      <c r="HP48" s="42"/>
      <c r="HQ48" s="81"/>
      <c r="HR48" s="42"/>
      <c r="HS48" s="81"/>
      <c r="HT48" s="42"/>
      <c r="HU48" s="42"/>
      <c r="HV48" s="42"/>
      <c r="HW48" s="42"/>
      <c r="HX48" s="42"/>
      <c r="HY48" s="42"/>
      <c r="HZ48" s="42"/>
      <c r="IA48" s="43">
        <f t="shared" si="96"/>
        <v>0</v>
      </c>
      <c r="IB48" s="43">
        <f t="shared" si="97"/>
        <v>0</v>
      </c>
      <c r="IC48" s="43">
        <f t="shared" si="98"/>
        <v>0</v>
      </c>
      <c r="ID48" s="43">
        <f t="shared" si="99"/>
        <v>0</v>
      </c>
      <c r="IE48" s="43">
        <f t="shared" si="100"/>
        <v>0</v>
      </c>
      <c r="IF48" s="43">
        <f t="shared" si="101"/>
        <v>0</v>
      </c>
      <c r="IG48" s="43">
        <f t="shared" si="102"/>
        <v>0</v>
      </c>
      <c r="IH48" s="43">
        <f t="shared" si="103"/>
        <v>0</v>
      </c>
      <c r="II48" s="43">
        <f t="shared" si="104"/>
        <v>0</v>
      </c>
      <c r="IJ48" s="43">
        <f t="shared" si="105"/>
        <v>0</v>
      </c>
      <c r="IK48" s="43">
        <f t="shared" si="106"/>
        <v>0</v>
      </c>
      <c r="IL48" s="43">
        <f t="shared" si="107"/>
        <v>0</v>
      </c>
      <c r="IM48" s="44">
        <f t="shared" si="108"/>
        <v>10</v>
      </c>
      <c r="IN48" s="27">
        <f t="shared" si="109"/>
        <v>0</v>
      </c>
      <c r="IO48" s="179"/>
      <c r="IP48" s="26">
        <v>44</v>
      </c>
      <c r="IQ48" s="205">
        <f>'6A'!G48</f>
        <v>0</v>
      </c>
      <c r="IR48" s="42"/>
      <c r="IS48" s="42"/>
      <c r="IT48" s="42"/>
      <c r="IU48" s="42"/>
      <c r="IV48" s="42"/>
      <c r="IW48" s="79"/>
      <c r="IX48" s="79"/>
      <c r="IY48" s="81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131">
        <f t="shared" si="1"/>
        <v>0</v>
      </c>
      <c r="JO48" s="131">
        <f t="shared" si="2"/>
        <v>0</v>
      </c>
      <c r="JP48" s="131">
        <f t="shared" si="3"/>
        <v>0</v>
      </c>
      <c r="JQ48" s="131">
        <f t="shared" si="4"/>
        <v>0</v>
      </c>
      <c r="JR48" s="131">
        <f t="shared" si="5"/>
        <v>0</v>
      </c>
      <c r="JS48" s="131">
        <f t="shared" si="6"/>
        <v>0</v>
      </c>
      <c r="JT48" s="131">
        <f t="shared" si="7"/>
        <v>0</v>
      </c>
      <c r="JU48" s="131">
        <f t="shared" si="8"/>
        <v>0</v>
      </c>
      <c r="JV48" s="131">
        <f t="shared" si="9"/>
        <v>0</v>
      </c>
      <c r="JW48" s="131">
        <f t="shared" si="10"/>
        <v>0</v>
      </c>
      <c r="JX48" s="131">
        <f t="shared" si="11"/>
        <v>0</v>
      </c>
      <c r="JY48" s="130">
        <f t="shared" si="111"/>
        <v>10</v>
      </c>
      <c r="JZ48" s="27">
        <f t="shared" si="112"/>
        <v>0</v>
      </c>
      <c r="KB48" s="26">
        <v>44</v>
      </c>
      <c r="KC48" s="205">
        <f>'6B'!G48</f>
        <v>0</v>
      </c>
      <c r="KD48" s="42"/>
      <c r="KE48" s="42"/>
      <c r="KF48" s="42"/>
      <c r="KG48" s="42"/>
      <c r="KH48" s="42"/>
      <c r="KI48" s="79"/>
      <c r="KJ48" s="79"/>
      <c r="KK48" s="81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131">
        <f t="shared" si="14"/>
        <v>0</v>
      </c>
      <c r="LA48" s="131">
        <f t="shared" si="15"/>
        <v>0</v>
      </c>
      <c r="LB48" s="131">
        <f t="shared" si="16"/>
        <v>0</v>
      </c>
      <c r="LC48" s="131">
        <f t="shared" si="17"/>
        <v>0</v>
      </c>
      <c r="LD48" s="131">
        <f t="shared" si="18"/>
        <v>0</v>
      </c>
      <c r="LE48" s="131">
        <f t="shared" si="19"/>
        <v>0</v>
      </c>
      <c r="LF48" s="131">
        <f t="shared" si="20"/>
        <v>0</v>
      </c>
      <c r="LG48" s="131">
        <f t="shared" si="21"/>
        <v>0</v>
      </c>
      <c r="LH48" s="131">
        <f t="shared" si="22"/>
        <v>0</v>
      </c>
      <c r="LI48" s="131">
        <f t="shared" si="23"/>
        <v>0</v>
      </c>
      <c r="LJ48" s="131">
        <f t="shared" si="24"/>
        <v>0</v>
      </c>
      <c r="LK48" s="44">
        <f t="shared" si="113"/>
        <v>10</v>
      </c>
      <c r="LL48" s="27">
        <f t="shared" si="114"/>
        <v>0</v>
      </c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</row>
    <row r="49" spans="1:346" s="33" customFormat="1">
      <c r="A49" s="26">
        <v>45</v>
      </c>
      <c r="B49" s="100" t="str">
        <f>'2 A'!G49</f>
        <v>VENTURA OCHOA JAQUELINE</v>
      </c>
      <c r="C49" s="71"/>
      <c r="D49" s="19"/>
      <c r="E49" s="71"/>
      <c r="F49" s="19"/>
      <c r="G49" s="71"/>
      <c r="H49" s="70"/>
      <c r="I49" s="71"/>
      <c r="J49" s="19"/>
      <c r="K49" s="71"/>
      <c r="L49" s="19"/>
      <c r="M49" s="71"/>
      <c r="N49" s="19"/>
      <c r="O49" s="71"/>
      <c r="P49" s="19"/>
      <c r="Q49" s="71"/>
      <c r="R49" s="19"/>
      <c r="S49" s="71"/>
      <c r="T49" s="19"/>
      <c r="U49" s="71"/>
      <c r="V49" s="19"/>
      <c r="W49" s="71"/>
      <c r="X49" s="71"/>
      <c r="Y49" s="71"/>
      <c r="Z49" s="71"/>
      <c r="AA49" s="43">
        <f t="shared" si="27"/>
        <v>0</v>
      </c>
      <c r="AB49" s="43">
        <f t="shared" si="28"/>
        <v>0</v>
      </c>
      <c r="AC49" s="43">
        <f t="shared" si="29"/>
        <v>0</v>
      </c>
      <c r="AD49" s="43">
        <f t="shared" si="30"/>
        <v>0</v>
      </c>
      <c r="AE49" s="43">
        <f t="shared" si="31"/>
        <v>0</v>
      </c>
      <c r="AF49" s="43">
        <f t="shared" si="32"/>
        <v>0</v>
      </c>
      <c r="AG49" s="43">
        <f t="shared" si="33"/>
        <v>0</v>
      </c>
      <c r="AH49" s="43">
        <f t="shared" si="34"/>
        <v>0</v>
      </c>
      <c r="AI49" s="43">
        <f t="shared" si="35"/>
        <v>0</v>
      </c>
      <c r="AJ49" s="43">
        <f t="shared" si="36"/>
        <v>0</v>
      </c>
      <c r="AK49" s="43">
        <f t="shared" si="37"/>
        <v>0</v>
      </c>
      <c r="AL49" s="43">
        <f t="shared" si="38"/>
        <v>0</v>
      </c>
      <c r="AM49" s="44">
        <f t="shared" si="39"/>
        <v>10</v>
      </c>
      <c r="AN49" s="27">
        <f t="shared" si="0"/>
        <v>0</v>
      </c>
      <c r="AQ49" s="26">
        <v>45</v>
      </c>
      <c r="AR49" s="101" t="str">
        <f>'2B'!G49</f>
        <v>VAZQUEZ ROMERO DOLORES</v>
      </c>
      <c r="AS49" s="42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106">
        <f t="shared" si="40"/>
        <v>0</v>
      </c>
      <c r="BR49" s="106">
        <f t="shared" si="41"/>
        <v>0</v>
      </c>
      <c r="BS49" s="106">
        <f t="shared" si="42"/>
        <v>0</v>
      </c>
      <c r="BT49" s="106">
        <f t="shared" si="43"/>
        <v>0</v>
      </c>
      <c r="BU49" s="106">
        <f t="shared" si="44"/>
        <v>0</v>
      </c>
      <c r="BV49" s="106">
        <f t="shared" si="45"/>
        <v>0</v>
      </c>
      <c r="BW49" s="106">
        <f t="shared" si="46"/>
        <v>0</v>
      </c>
      <c r="BX49" s="106">
        <f t="shared" si="47"/>
        <v>0</v>
      </c>
      <c r="BY49" s="106">
        <f t="shared" si="48"/>
        <v>0</v>
      </c>
      <c r="BZ49" s="106">
        <f t="shared" si="49"/>
        <v>0</v>
      </c>
      <c r="CA49" s="106">
        <f t="shared" si="50"/>
        <v>0</v>
      </c>
      <c r="CB49" s="106">
        <f t="shared" si="51"/>
        <v>0</v>
      </c>
      <c r="CC49" s="107">
        <f t="shared" si="52"/>
        <v>10</v>
      </c>
      <c r="CD49" s="108">
        <f t="shared" si="53"/>
        <v>0</v>
      </c>
      <c r="CG49" s="26">
        <v>45</v>
      </c>
      <c r="CH49" s="101">
        <f>'2C'!G49</f>
        <v>0</v>
      </c>
      <c r="CI49" s="42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106">
        <f t="shared" si="54"/>
        <v>0</v>
      </c>
      <c r="DH49" s="106">
        <f t="shared" si="55"/>
        <v>0</v>
      </c>
      <c r="DI49" s="106">
        <f t="shared" si="56"/>
        <v>0</v>
      </c>
      <c r="DJ49" s="106">
        <f t="shared" si="57"/>
        <v>0</v>
      </c>
      <c r="DK49" s="106">
        <f t="shared" si="58"/>
        <v>0</v>
      </c>
      <c r="DL49" s="106">
        <f t="shared" si="59"/>
        <v>0</v>
      </c>
      <c r="DM49" s="106">
        <f t="shared" si="60"/>
        <v>0</v>
      </c>
      <c r="DN49" s="106">
        <f t="shared" si="61"/>
        <v>0</v>
      </c>
      <c r="DO49" s="106">
        <f t="shared" si="62"/>
        <v>0</v>
      </c>
      <c r="DP49" s="106">
        <f t="shared" si="63"/>
        <v>0</v>
      </c>
      <c r="DQ49" s="106">
        <f t="shared" si="64"/>
        <v>0</v>
      </c>
      <c r="DR49" s="106">
        <f t="shared" si="65"/>
        <v>0</v>
      </c>
      <c r="DS49" s="107">
        <f t="shared" si="66"/>
        <v>10</v>
      </c>
      <c r="DT49" s="108">
        <f t="shared" si="110"/>
        <v>0</v>
      </c>
      <c r="DV49" s="26">
        <v>45</v>
      </c>
      <c r="DW49" s="205">
        <f>'4A'!G49</f>
        <v>0</v>
      </c>
      <c r="DX49" s="42"/>
      <c r="DY49" s="42"/>
      <c r="DZ49" s="71"/>
      <c r="EA49" s="71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3">
        <f t="shared" si="68"/>
        <v>0</v>
      </c>
      <c r="EW49" s="43">
        <f t="shared" si="69"/>
        <v>0</v>
      </c>
      <c r="EX49" s="43">
        <f t="shared" si="70"/>
        <v>0</v>
      </c>
      <c r="EY49" s="43">
        <f t="shared" si="71"/>
        <v>0</v>
      </c>
      <c r="EZ49" s="43">
        <f t="shared" si="72"/>
        <v>0</v>
      </c>
      <c r="FA49" s="43">
        <f t="shared" si="73"/>
        <v>0</v>
      </c>
      <c r="FB49" s="43">
        <f t="shared" si="74"/>
        <v>0</v>
      </c>
      <c r="FC49" s="43">
        <f t="shared" si="75"/>
        <v>0</v>
      </c>
      <c r="FD49" s="43">
        <f t="shared" si="76"/>
        <v>0</v>
      </c>
      <c r="FE49" s="43">
        <f t="shared" si="77"/>
        <v>0</v>
      </c>
      <c r="FF49" s="43">
        <f t="shared" si="78"/>
        <v>0</v>
      </c>
      <c r="FG49" s="43">
        <f t="shared" si="79"/>
        <v>0</v>
      </c>
      <c r="FH49" s="44">
        <f t="shared" si="80"/>
        <v>10</v>
      </c>
      <c r="FI49" s="27">
        <f t="shared" si="115"/>
        <v>0</v>
      </c>
      <c r="FL49" s="26">
        <v>45</v>
      </c>
      <c r="FM49" s="182"/>
      <c r="FN49" s="42"/>
      <c r="FO49" s="79"/>
      <c r="FP49" s="81"/>
      <c r="FQ49" s="43"/>
      <c r="FR49" s="42"/>
      <c r="FS49" s="42"/>
      <c r="FT49" s="42"/>
      <c r="FU49" s="42"/>
      <c r="FV49" s="42"/>
      <c r="FW49" s="42"/>
      <c r="FX49" s="42"/>
      <c r="FY49" s="42"/>
      <c r="FZ49" s="79"/>
      <c r="GA49" s="42"/>
      <c r="GB49" s="81"/>
      <c r="GC49" s="42"/>
      <c r="GD49" s="81"/>
      <c r="GE49" s="42"/>
      <c r="GF49" s="42"/>
      <c r="GG49" s="42"/>
      <c r="GH49" s="42"/>
      <c r="GI49" s="42"/>
      <c r="GJ49" s="42"/>
      <c r="GK49" s="42"/>
      <c r="GL49" s="43">
        <f t="shared" si="82"/>
        <v>0</v>
      </c>
      <c r="GM49" s="43">
        <f t="shared" si="83"/>
        <v>0</v>
      </c>
      <c r="GN49" s="43">
        <f t="shared" si="84"/>
        <v>0</v>
      </c>
      <c r="GO49" s="43">
        <f t="shared" si="85"/>
        <v>0</v>
      </c>
      <c r="GP49" s="43">
        <f t="shared" si="86"/>
        <v>0</v>
      </c>
      <c r="GQ49" s="43">
        <f t="shared" si="87"/>
        <v>0</v>
      </c>
      <c r="GR49" s="43">
        <f t="shared" si="88"/>
        <v>0</v>
      </c>
      <c r="GS49" s="43">
        <f t="shared" si="89"/>
        <v>0</v>
      </c>
      <c r="GT49" s="43">
        <f t="shared" si="90"/>
        <v>0</v>
      </c>
      <c r="GU49" s="43">
        <f t="shared" si="91"/>
        <v>0</v>
      </c>
      <c r="GV49" s="43">
        <f t="shared" si="92"/>
        <v>0</v>
      </c>
      <c r="GW49" s="43">
        <f t="shared" si="93"/>
        <v>0</v>
      </c>
      <c r="GX49" s="44">
        <f t="shared" si="94"/>
        <v>10</v>
      </c>
      <c r="GY49" s="27">
        <f t="shared" si="95"/>
        <v>0</v>
      </c>
      <c r="GZ49" s="179"/>
      <c r="HA49" s="26">
        <v>45</v>
      </c>
      <c r="HB49" s="205">
        <f>'4C'!G49</f>
        <v>0</v>
      </c>
      <c r="HC49" s="42"/>
      <c r="HD49" s="79"/>
      <c r="HE49" s="81"/>
      <c r="HF49" s="43"/>
      <c r="HG49" s="42"/>
      <c r="HH49" s="42"/>
      <c r="HI49" s="42"/>
      <c r="HJ49" s="42"/>
      <c r="HK49" s="42"/>
      <c r="HL49" s="42"/>
      <c r="HM49" s="42"/>
      <c r="HN49" s="42"/>
      <c r="HO49" s="79"/>
      <c r="HP49" s="42"/>
      <c r="HQ49" s="81"/>
      <c r="HR49" s="42"/>
      <c r="HS49" s="81"/>
      <c r="HT49" s="42"/>
      <c r="HU49" s="42"/>
      <c r="HV49" s="42"/>
      <c r="HW49" s="42"/>
      <c r="HX49" s="42"/>
      <c r="HY49" s="42"/>
      <c r="HZ49" s="42"/>
      <c r="IA49" s="43">
        <f t="shared" si="96"/>
        <v>0</v>
      </c>
      <c r="IB49" s="43">
        <f t="shared" si="97"/>
        <v>0</v>
      </c>
      <c r="IC49" s="43">
        <f t="shared" si="98"/>
        <v>0</v>
      </c>
      <c r="ID49" s="43">
        <f t="shared" si="99"/>
        <v>0</v>
      </c>
      <c r="IE49" s="43">
        <f t="shared" si="100"/>
        <v>0</v>
      </c>
      <c r="IF49" s="43">
        <f t="shared" si="101"/>
        <v>0</v>
      </c>
      <c r="IG49" s="43">
        <f t="shared" si="102"/>
        <v>0</v>
      </c>
      <c r="IH49" s="43">
        <f t="shared" si="103"/>
        <v>0</v>
      </c>
      <c r="II49" s="43">
        <f t="shared" si="104"/>
        <v>0</v>
      </c>
      <c r="IJ49" s="43">
        <f t="shared" si="105"/>
        <v>0</v>
      </c>
      <c r="IK49" s="43">
        <f t="shared" si="106"/>
        <v>0</v>
      </c>
      <c r="IL49" s="43">
        <f t="shared" si="107"/>
        <v>0</v>
      </c>
      <c r="IM49" s="44">
        <f t="shared" si="108"/>
        <v>10</v>
      </c>
      <c r="IN49" s="27">
        <f t="shared" si="109"/>
        <v>0</v>
      </c>
      <c r="IO49" s="179"/>
      <c r="IP49" s="26">
        <v>45</v>
      </c>
      <c r="IQ49" s="205" t="str">
        <f>'6A'!G49</f>
        <v xml:space="preserve">  </v>
      </c>
      <c r="IR49" s="42"/>
      <c r="IS49" s="42"/>
      <c r="IT49" s="42"/>
      <c r="IU49" s="42"/>
      <c r="IV49" s="42"/>
      <c r="IW49" s="79"/>
      <c r="IX49" s="79"/>
      <c r="IY49" s="81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131">
        <f t="shared" si="1"/>
        <v>0</v>
      </c>
      <c r="JO49" s="131">
        <f t="shared" si="2"/>
        <v>0</v>
      </c>
      <c r="JP49" s="131">
        <f t="shared" si="3"/>
        <v>0</v>
      </c>
      <c r="JQ49" s="131">
        <f t="shared" si="4"/>
        <v>0</v>
      </c>
      <c r="JR49" s="131">
        <f t="shared" si="5"/>
        <v>0</v>
      </c>
      <c r="JS49" s="131">
        <f t="shared" si="6"/>
        <v>0</v>
      </c>
      <c r="JT49" s="131">
        <f t="shared" si="7"/>
        <v>0</v>
      </c>
      <c r="JU49" s="131">
        <f t="shared" si="8"/>
        <v>0</v>
      </c>
      <c r="JV49" s="131">
        <f t="shared" si="9"/>
        <v>0</v>
      </c>
      <c r="JW49" s="131">
        <f t="shared" si="10"/>
        <v>0</v>
      </c>
      <c r="JX49" s="131">
        <f t="shared" si="11"/>
        <v>0</v>
      </c>
      <c r="JY49" s="130">
        <f t="shared" si="111"/>
        <v>10</v>
      </c>
      <c r="JZ49" s="27">
        <f t="shared" si="112"/>
        <v>0</v>
      </c>
      <c r="KB49" s="26">
        <v>45</v>
      </c>
      <c r="KC49" s="205">
        <f>'6B'!G49</f>
        <v>0</v>
      </c>
      <c r="KD49" s="42"/>
      <c r="KE49" s="42"/>
      <c r="KF49" s="42"/>
      <c r="KG49" s="42"/>
      <c r="KH49" s="42"/>
      <c r="KI49" s="79"/>
      <c r="KJ49" s="79"/>
      <c r="KK49" s="81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131">
        <f t="shared" si="14"/>
        <v>0</v>
      </c>
      <c r="LA49" s="131">
        <f t="shared" si="15"/>
        <v>0</v>
      </c>
      <c r="LB49" s="131">
        <f t="shared" si="16"/>
        <v>0</v>
      </c>
      <c r="LC49" s="131">
        <f t="shared" si="17"/>
        <v>0</v>
      </c>
      <c r="LD49" s="131">
        <f t="shared" si="18"/>
        <v>0</v>
      </c>
      <c r="LE49" s="131">
        <f t="shared" si="19"/>
        <v>0</v>
      </c>
      <c r="LF49" s="131">
        <f t="shared" si="20"/>
        <v>0</v>
      </c>
      <c r="LG49" s="131">
        <f t="shared" si="21"/>
        <v>0</v>
      </c>
      <c r="LH49" s="131">
        <f t="shared" si="22"/>
        <v>0</v>
      </c>
      <c r="LI49" s="131">
        <f t="shared" si="23"/>
        <v>0</v>
      </c>
      <c r="LJ49" s="131">
        <f t="shared" si="24"/>
        <v>0</v>
      </c>
      <c r="LK49" s="44">
        <f t="shared" si="113"/>
        <v>10</v>
      </c>
      <c r="LL49" s="27">
        <f t="shared" si="114"/>
        <v>0</v>
      </c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</row>
    <row r="50" spans="1:346" s="33" customFormat="1">
      <c r="A50" s="26">
        <v>46</v>
      </c>
      <c r="B50" s="100">
        <f>'2 A'!G50</f>
        <v>0</v>
      </c>
      <c r="C50" s="71"/>
      <c r="D50" s="19"/>
      <c r="E50" s="71"/>
      <c r="F50" s="19"/>
      <c r="G50" s="71"/>
      <c r="H50" s="70"/>
      <c r="I50" s="71"/>
      <c r="J50" s="19"/>
      <c r="K50" s="71"/>
      <c r="L50" s="19"/>
      <c r="M50" s="71"/>
      <c r="N50" s="19"/>
      <c r="O50" s="71"/>
      <c r="P50" s="19"/>
      <c r="Q50" s="71"/>
      <c r="R50" s="19"/>
      <c r="S50" s="71"/>
      <c r="T50" s="19"/>
      <c r="U50" s="71"/>
      <c r="V50" s="19"/>
      <c r="W50" s="71"/>
      <c r="X50" s="71"/>
      <c r="Y50" s="71"/>
      <c r="Z50" s="71"/>
      <c r="AA50" s="43">
        <f t="shared" si="27"/>
        <v>0</v>
      </c>
      <c r="AB50" s="43">
        <f t="shared" si="28"/>
        <v>0</v>
      </c>
      <c r="AC50" s="43">
        <f t="shared" si="29"/>
        <v>0</v>
      </c>
      <c r="AD50" s="43">
        <f t="shared" si="30"/>
        <v>0</v>
      </c>
      <c r="AE50" s="43">
        <f t="shared" si="31"/>
        <v>0</v>
      </c>
      <c r="AF50" s="43">
        <f t="shared" si="32"/>
        <v>0</v>
      </c>
      <c r="AG50" s="43">
        <f t="shared" si="33"/>
        <v>0</v>
      </c>
      <c r="AH50" s="43">
        <f t="shared" si="34"/>
        <v>0</v>
      </c>
      <c r="AI50" s="43">
        <f t="shared" si="35"/>
        <v>0</v>
      </c>
      <c r="AJ50" s="43">
        <f t="shared" si="36"/>
        <v>0</v>
      </c>
      <c r="AK50" s="43">
        <f t="shared" si="37"/>
        <v>0</v>
      </c>
      <c r="AL50" s="43">
        <f t="shared" si="38"/>
        <v>0</v>
      </c>
      <c r="AM50" s="44">
        <f t="shared" si="39"/>
        <v>10</v>
      </c>
      <c r="AN50" s="27">
        <f t="shared" si="0"/>
        <v>0</v>
      </c>
      <c r="AQ50" s="26">
        <v>46</v>
      </c>
      <c r="AR50" s="101" t="str">
        <f>'2B'!G50</f>
        <v>ZEPEDA BUSTOS JAZMIN</v>
      </c>
      <c r="AS50" s="42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106">
        <f t="shared" si="40"/>
        <v>0</v>
      </c>
      <c r="BR50" s="106">
        <f t="shared" si="41"/>
        <v>0</v>
      </c>
      <c r="BS50" s="106">
        <f t="shared" si="42"/>
        <v>0</v>
      </c>
      <c r="BT50" s="106">
        <f t="shared" si="43"/>
        <v>0</v>
      </c>
      <c r="BU50" s="106">
        <f t="shared" si="44"/>
        <v>0</v>
      </c>
      <c r="BV50" s="106">
        <f t="shared" si="45"/>
        <v>0</v>
      </c>
      <c r="BW50" s="106">
        <f t="shared" si="46"/>
        <v>0</v>
      </c>
      <c r="BX50" s="106">
        <f t="shared" si="47"/>
        <v>0</v>
      </c>
      <c r="BY50" s="106">
        <f t="shared" si="48"/>
        <v>0</v>
      </c>
      <c r="BZ50" s="106">
        <f t="shared" si="49"/>
        <v>0</v>
      </c>
      <c r="CA50" s="106">
        <f t="shared" si="50"/>
        <v>0</v>
      </c>
      <c r="CB50" s="106">
        <f t="shared" si="51"/>
        <v>0</v>
      </c>
      <c r="CC50" s="107">
        <f t="shared" si="52"/>
        <v>10</v>
      </c>
      <c r="CD50" s="108">
        <f t="shared" si="53"/>
        <v>0</v>
      </c>
      <c r="CG50" s="26">
        <v>46</v>
      </c>
      <c r="CH50" s="101">
        <f>'2C'!G50</f>
        <v>0</v>
      </c>
      <c r="CI50" s="42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106">
        <f t="shared" si="54"/>
        <v>0</v>
      </c>
      <c r="DH50" s="106">
        <f t="shared" si="55"/>
        <v>0</v>
      </c>
      <c r="DI50" s="106">
        <f t="shared" si="56"/>
        <v>0</v>
      </c>
      <c r="DJ50" s="106">
        <f t="shared" si="57"/>
        <v>0</v>
      </c>
      <c r="DK50" s="106">
        <f t="shared" si="58"/>
        <v>0</v>
      </c>
      <c r="DL50" s="106">
        <f t="shared" si="59"/>
        <v>0</v>
      </c>
      <c r="DM50" s="106">
        <f t="shared" si="60"/>
        <v>0</v>
      </c>
      <c r="DN50" s="106">
        <f t="shared" si="61"/>
        <v>0</v>
      </c>
      <c r="DO50" s="106">
        <f t="shared" si="62"/>
        <v>0</v>
      </c>
      <c r="DP50" s="106">
        <f t="shared" si="63"/>
        <v>0</v>
      </c>
      <c r="DQ50" s="106">
        <f t="shared" si="64"/>
        <v>0</v>
      </c>
      <c r="DR50" s="106">
        <f t="shared" si="65"/>
        <v>0</v>
      </c>
      <c r="DS50" s="107">
        <f t="shared" si="66"/>
        <v>10</v>
      </c>
      <c r="DT50" s="108">
        <f t="shared" si="110"/>
        <v>0</v>
      </c>
      <c r="DV50" s="26">
        <v>46</v>
      </c>
      <c r="DW50" s="205">
        <f>'4A'!G50</f>
        <v>0</v>
      </c>
      <c r="DX50" s="42"/>
      <c r="DY50" s="42"/>
      <c r="DZ50" s="71"/>
      <c r="EA50" s="71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3">
        <f t="shared" si="68"/>
        <v>0</v>
      </c>
      <c r="EW50" s="43">
        <f t="shared" si="69"/>
        <v>0</v>
      </c>
      <c r="EX50" s="43">
        <f t="shared" si="70"/>
        <v>0</v>
      </c>
      <c r="EY50" s="43">
        <f t="shared" si="71"/>
        <v>0</v>
      </c>
      <c r="EZ50" s="43">
        <f t="shared" si="72"/>
        <v>0</v>
      </c>
      <c r="FA50" s="43">
        <f t="shared" si="73"/>
        <v>0</v>
      </c>
      <c r="FB50" s="43">
        <f t="shared" si="74"/>
        <v>0</v>
      </c>
      <c r="FC50" s="43">
        <f t="shared" si="75"/>
        <v>0</v>
      </c>
      <c r="FD50" s="43">
        <f t="shared" si="76"/>
        <v>0</v>
      </c>
      <c r="FE50" s="43">
        <f t="shared" si="77"/>
        <v>0</v>
      </c>
      <c r="FF50" s="43">
        <f t="shared" si="78"/>
        <v>0</v>
      </c>
      <c r="FG50" s="43">
        <f t="shared" si="79"/>
        <v>0</v>
      </c>
      <c r="FH50" s="44">
        <f t="shared" si="80"/>
        <v>10</v>
      </c>
      <c r="FI50" s="27">
        <f t="shared" si="115"/>
        <v>0</v>
      </c>
      <c r="FL50" s="26">
        <v>46</v>
      </c>
      <c r="FM50" s="182"/>
      <c r="FN50" s="42"/>
      <c r="FO50" s="79"/>
      <c r="FP50" s="81"/>
      <c r="FQ50" s="43"/>
      <c r="FR50" s="42"/>
      <c r="FS50" s="42"/>
      <c r="FT50" s="42"/>
      <c r="FU50" s="42"/>
      <c r="FV50" s="42"/>
      <c r="FW50" s="42"/>
      <c r="FX50" s="42"/>
      <c r="FY50" s="42"/>
      <c r="FZ50" s="79"/>
      <c r="GA50" s="42"/>
      <c r="GB50" s="81"/>
      <c r="GC50" s="42"/>
      <c r="GD50" s="81"/>
      <c r="GE50" s="42"/>
      <c r="GF50" s="42"/>
      <c r="GG50" s="42"/>
      <c r="GH50" s="42"/>
      <c r="GI50" s="42"/>
      <c r="GJ50" s="42"/>
      <c r="GK50" s="42"/>
      <c r="GL50" s="43">
        <f t="shared" si="82"/>
        <v>0</v>
      </c>
      <c r="GM50" s="43">
        <f t="shared" si="83"/>
        <v>0</v>
      </c>
      <c r="GN50" s="43">
        <f t="shared" si="84"/>
        <v>0</v>
      </c>
      <c r="GO50" s="43">
        <f t="shared" si="85"/>
        <v>0</v>
      </c>
      <c r="GP50" s="43">
        <f t="shared" si="86"/>
        <v>0</v>
      </c>
      <c r="GQ50" s="43">
        <f t="shared" si="87"/>
        <v>0</v>
      </c>
      <c r="GR50" s="43">
        <f t="shared" si="88"/>
        <v>0</v>
      </c>
      <c r="GS50" s="43">
        <f t="shared" si="89"/>
        <v>0</v>
      </c>
      <c r="GT50" s="43">
        <f t="shared" si="90"/>
        <v>0</v>
      </c>
      <c r="GU50" s="43">
        <f t="shared" si="91"/>
        <v>0</v>
      </c>
      <c r="GV50" s="43">
        <f t="shared" si="92"/>
        <v>0</v>
      </c>
      <c r="GW50" s="43">
        <f t="shared" si="93"/>
        <v>0</v>
      </c>
      <c r="GX50" s="44">
        <f t="shared" si="94"/>
        <v>10</v>
      </c>
      <c r="GY50" s="27">
        <f t="shared" si="95"/>
        <v>0</v>
      </c>
      <c r="GZ50" s="179"/>
      <c r="HA50" s="26">
        <v>46</v>
      </c>
      <c r="HB50" s="205">
        <f>'4C'!G50</f>
        <v>0</v>
      </c>
      <c r="HC50" s="42"/>
      <c r="HD50" s="79"/>
      <c r="HE50" s="81"/>
      <c r="HF50" s="43"/>
      <c r="HG50" s="42"/>
      <c r="HH50" s="42"/>
      <c r="HI50" s="42"/>
      <c r="HJ50" s="42"/>
      <c r="HK50" s="42"/>
      <c r="HL50" s="42"/>
      <c r="HM50" s="42"/>
      <c r="HN50" s="42"/>
      <c r="HO50" s="79"/>
      <c r="HP50" s="42"/>
      <c r="HQ50" s="81"/>
      <c r="HR50" s="42"/>
      <c r="HS50" s="81"/>
      <c r="HT50" s="42"/>
      <c r="HU50" s="42"/>
      <c r="HV50" s="42"/>
      <c r="HW50" s="42"/>
      <c r="HX50" s="42"/>
      <c r="HY50" s="42"/>
      <c r="HZ50" s="42"/>
      <c r="IA50" s="43">
        <f t="shared" si="96"/>
        <v>0</v>
      </c>
      <c r="IB50" s="43">
        <f t="shared" si="97"/>
        <v>0</v>
      </c>
      <c r="IC50" s="43">
        <f t="shared" si="98"/>
        <v>0</v>
      </c>
      <c r="ID50" s="43">
        <f t="shared" si="99"/>
        <v>0</v>
      </c>
      <c r="IE50" s="43">
        <f t="shared" si="100"/>
        <v>0</v>
      </c>
      <c r="IF50" s="43">
        <f t="shared" si="101"/>
        <v>0</v>
      </c>
      <c r="IG50" s="43">
        <f t="shared" si="102"/>
        <v>0</v>
      </c>
      <c r="IH50" s="43">
        <f t="shared" si="103"/>
        <v>0</v>
      </c>
      <c r="II50" s="43">
        <f t="shared" si="104"/>
        <v>0</v>
      </c>
      <c r="IJ50" s="43">
        <f t="shared" si="105"/>
        <v>0</v>
      </c>
      <c r="IK50" s="43">
        <f t="shared" si="106"/>
        <v>0</v>
      </c>
      <c r="IL50" s="43">
        <f t="shared" si="107"/>
        <v>0</v>
      </c>
      <c r="IM50" s="44">
        <f t="shared" si="108"/>
        <v>10</v>
      </c>
      <c r="IN50" s="27">
        <f t="shared" si="109"/>
        <v>0</v>
      </c>
      <c r="IO50" s="179"/>
      <c r="IP50" s="26">
        <v>46</v>
      </c>
      <c r="IQ50" s="205">
        <f>'6A'!G50</f>
        <v>0</v>
      </c>
      <c r="IR50" s="42"/>
      <c r="IS50" s="42"/>
      <c r="IT50" s="42"/>
      <c r="IU50" s="42"/>
      <c r="IV50" s="42"/>
      <c r="IW50" s="79"/>
      <c r="IX50" s="79"/>
      <c r="IY50" s="81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131">
        <f t="shared" si="1"/>
        <v>0</v>
      </c>
      <c r="JO50" s="131">
        <f t="shared" si="2"/>
        <v>0</v>
      </c>
      <c r="JP50" s="131">
        <f t="shared" si="3"/>
        <v>0</v>
      </c>
      <c r="JQ50" s="131">
        <f t="shared" si="4"/>
        <v>0</v>
      </c>
      <c r="JR50" s="131">
        <f t="shared" si="5"/>
        <v>0</v>
      </c>
      <c r="JS50" s="131">
        <f t="shared" si="6"/>
        <v>0</v>
      </c>
      <c r="JT50" s="131">
        <f t="shared" si="7"/>
        <v>0</v>
      </c>
      <c r="JU50" s="131">
        <f t="shared" si="8"/>
        <v>0</v>
      </c>
      <c r="JV50" s="131">
        <f t="shared" si="9"/>
        <v>0</v>
      </c>
      <c r="JW50" s="131">
        <f t="shared" si="10"/>
        <v>0</v>
      </c>
      <c r="JX50" s="131">
        <f t="shared" si="11"/>
        <v>0</v>
      </c>
      <c r="JY50" s="130">
        <f t="shared" si="111"/>
        <v>10</v>
      </c>
      <c r="JZ50" s="27">
        <f t="shared" si="112"/>
        <v>0</v>
      </c>
      <c r="KB50" s="26">
        <v>46</v>
      </c>
      <c r="KC50" s="205">
        <f>'6B'!G50</f>
        <v>0</v>
      </c>
      <c r="KD50" s="42"/>
      <c r="KE50" s="42"/>
      <c r="KF50" s="42"/>
      <c r="KG50" s="42"/>
      <c r="KH50" s="42"/>
      <c r="KI50" s="79"/>
      <c r="KJ50" s="79"/>
      <c r="KK50" s="81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131">
        <f t="shared" si="14"/>
        <v>0</v>
      </c>
      <c r="LA50" s="131">
        <f t="shared" si="15"/>
        <v>0</v>
      </c>
      <c r="LB50" s="131">
        <f t="shared" si="16"/>
        <v>0</v>
      </c>
      <c r="LC50" s="131">
        <f t="shared" si="17"/>
        <v>0</v>
      </c>
      <c r="LD50" s="131">
        <f t="shared" si="18"/>
        <v>0</v>
      </c>
      <c r="LE50" s="131">
        <f t="shared" si="19"/>
        <v>0</v>
      </c>
      <c r="LF50" s="131">
        <f t="shared" si="20"/>
        <v>0</v>
      </c>
      <c r="LG50" s="131">
        <f t="shared" si="21"/>
        <v>0</v>
      </c>
      <c r="LH50" s="131">
        <f t="shared" si="22"/>
        <v>0</v>
      </c>
      <c r="LI50" s="131">
        <f t="shared" si="23"/>
        <v>0</v>
      </c>
      <c r="LJ50" s="131">
        <f t="shared" si="24"/>
        <v>0</v>
      </c>
      <c r="LK50" s="44">
        <f t="shared" si="113"/>
        <v>10</v>
      </c>
      <c r="LL50" s="27">
        <f t="shared" si="114"/>
        <v>0</v>
      </c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</row>
    <row r="51" spans="1:346" s="33" customFormat="1">
      <c r="A51" s="26">
        <v>47</v>
      </c>
      <c r="B51" s="100">
        <f>'2 A'!G51</f>
        <v>0</v>
      </c>
      <c r="C51" s="71"/>
      <c r="D51" s="19"/>
      <c r="E51" s="71"/>
      <c r="F51" s="19"/>
      <c r="G51" s="71"/>
      <c r="H51" s="70"/>
      <c r="I51" s="71"/>
      <c r="J51" s="19"/>
      <c r="K51" s="71"/>
      <c r="L51" s="19"/>
      <c r="M51" s="71"/>
      <c r="N51" s="19"/>
      <c r="O51" s="71"/>
      <c r="P51" s="19"/>
      <c r="Q51" s="71"/>
      <c r="R51" s="19"/>
      <c r="S51" s="71"/>
      <c r="T51" s="19"/>
      <c r="U51" s="71"/>
      <c r="V51" s="19"/>
      <c r="W51" s="71"/>
      <c r="X51" s="71"/>
      <c r="Y51" s="71"/>
      <c r="Z51" s="71"/>
      <c r="AA51" s="43">
        <f t="shared" si="27"/>
        <v>0</v>
      </c>
      <c r="AB51" s="43">
        <f t="shared" si="28"/>
        <v>0</v>
      </c>
      <c r="AC51" s="43">
        <f t="shared" si="29"/>
        <v>0</v>
      </c>
      <c r="AD51" s="43">
        <f t="shared" si="30"/>
        <v>0</v>
      </c>
      <c r="AE51" s="43">
        <f t="shared" si="31"/>
        <v>0</v>
      </c>
      <c r="AF51" s="43">
        <f t="shared" si="32"/>
        <v>0</v>
      </c>
      <c r="AG51" s="43">
        <f t="shared" si="33"/>
        <v>0</v>
      </c>
      <c r="AH51" s="43">
        <f t="shared" si="34"/>
        <v>0</v>
      </c>
      <c r="AI51" s="43">
        <f t="shared" si="35"/>
        <v>0</v>
      </c>
      <c r="AJ51" s="43">
        <f t="shared" si="36"/>
        <v>0</v>
      </c>
      <c r="AK51" s="43">
        <f t="shared" si="37"/>
        <v>0</v>
      </c>
      <c r="AL51" s="43">
        <f t="shared" si="38"/>
        <v>0</v>
      </c>
      <c r="AM51" s="44">
        <f t="shared" si="39"/>
        <v>10</v>
      </c>
      <c r="AN51" s="27">
        <f t="shared" si="0"/>
        <v>0</v>
      </c>
      <c r="AQ51" s="26">
        <v>47</v>
      </c>
      <c r="AR51" s="101">
        <f>'2B'!G51</f>
        <v>0</v>
      </c>
      <c r="AS51" s="42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106">
        <f t="shared" si="40"/>
        <v>0</v>
      </c>
      <c r="BR51" s="106">
        <f t="shared" si="41"/>
        <v>0</v>
      </c>
      <c r="BS51" s="106">
        <f t="shared" si="42"/>
        <v>0</v>
      </c>
      <c r="BT51" s="106">
        <f t="shared" si="43"/>
        <v>0</v>
      </c>
      <c r="BU51" s="106">
        <f t="shared" si="44"/>
        <v>0</v>
      </c>
      <c r="BV51" s="106">
        <f t="shared" si="45"/>
        <v>0</v>
      </c>
      <c r="BW51" s="106">
        <f t="shared" si="46"/>
        <v>0</v>
      </c>
      <c r="BX51" s="106">
        <f t="shared" si="47"/>
        <v>0</v>
      </c>
      <c r="BY51" s="106">
        <f t="shared" si="48"/>
        <v>0</v>
      </c>
      <c r="BZ51" s="106">
        <f t="shared" si="49"/>
        <v>0</v>
      </c>
      <c r="CA51" s="106">
        <f t="shared" si="50"/>
        <v>0</v>
      </c>
      <c r="CB51" s="106">
        <f t="shared" si="51"/>
        <v>0</v>
      </c>
      <c r="CC51" s="107">
        <f t="shared" si="52"/>
        <v>10</v>
      </c>
      <c r="CD51" s="108">
        <f t="shared" si="53"/>
        <v>0</v>
      </c>
      <c r="CG51" s="26">
        <v>47</v>
      </c>
      <c r="CH51" s="101">
        <f>'2C'!G51</f>
        <v>0</v>
      </c>
      <c r="CI51" s="42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106">
        <f t="shared" si="54"/>
        <v>0</v>
      </c>
      <c r="DH51" s="106">
        <f t="shared" si="55"/>
        <v>0</v>
      </c>
      <c r="DI51" s="106">
        <f t="shared" si="56"/>
        <v>0</v>
      </c>
      <c r="DJ51" s="106">
        <f t="shared" si="57"/>
        <v>0</v>
      </c>
      <c r="DK51" s="106">
        <f t="shared" si="58"/>
        <v>0</v>
      </c>
      <c r="DL51" s="106">
        <f t="shared" si="59"/>
        <v>0</v>
      </c>
      <c r="DM51" s="106">
        <f t="shared" si="60"/>
        <v>0</v>
      </c>
      <c r="DN51" s="106">
        <f t="shared" si="61"/>
        <v>0</v>
      </c>
      <c r="DO51" s="106">
        <f t="shared" si="62"/>
        <v>0</v>
      </c>
      <c r="DP51" s="106">
        <f t="shared" si="63"/>
        <v>0</v>
      </c>
      <c r="DQ51" s="106">
        <f t="shared" si="64"/>
        <v>0</v>
      </c>
      <c r="DR51" s="106">
        <f t="shared" si="65"/>
        <v>0</v>
      </c>
      <c r="DS51" s="107">
        <f t="shared" si="66"/>
        <v>10</v>
      </c>
      <c r="DT51" s="108">
        <f t="shared" si="110"/>
        <v>0</v>
      </c>
      <c r="DV51" s="26">
        <v>47</v>
      </c>
      <c r="DW51" s="182"/>
      <c r="DX51" s="42"/>
      <c r="DY51" s="42"/>
      <c r="DZ51" s="71"/>
      <c r="EA51" s="71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3">
        <f t="shared" si="68"/>
        <v>0</v>
      </c>
      <c r="EW51" s="43">
        <f t="shared" si="69"/>
        <v>0</v>
      </c>
      <c r="EX51" s="43">
        <f t="shared" si="70"/>
        <v>0</v>
      </c>
      <c r="EY51" s="43">
        <f t="shared" si="71"/>
        <v>0</v>
      </c>
      <c r="EZ51" s="43">
        <f t="shared" si="72"/>
        <v>0</v>
      </c>
      <c r="FA51" s="43">
        <f t="shared" si="73"/>
        <v>0</v>
      </c>
      <c r="FB51" s="43">
        <f t="shared" si="74"/>
        <v>0</v>
      </c>
      <c r="FC51" s="43">
        <f t="shared" si="75"/>
        <v>0</v>
      </c>
      <c r="FD51" s="43">
        <f t="shared" si="76"/>
        <v>0</v>
      </c>
      <c r="FE51" s="43">
        <f t="shared" si="77"/>
        <v>0</v>
      </c>
      <c r="FF51" s="43">
        <f t="shared" si="78"/>
        <v>0</v>
      </c>
      <c r="FG51" s="43">
        <f t="shared" si="79"/>
        <v>0</v>
      </c>
      <c r="FH51" s="44">
        <f t="shared" si="80"/>
        <v>10</v>
      </c>
      <c r="FI51" s="27">
        <f t="shared" si="115"/>
        <v>0</v>
      </c>
      <c r="FL51" s="26">
        <v>47</v>
      </c>
      <c r="FM51" s="182"/>
      <c r="FN51" s="42"/>
      <c r="FO51" s="79"/>
      <c r="FP51" s="81"/>
      <c r="FQ51" s="43"/>
      <c r="FR51" s="42"/>
      <c r="FS51" s="42"/>
      <c r="FT51" s="42"/>
      <c r="FU51" s="42"/>
      <c r="FV51" s="42"/>
      <c r="FW51" s="42"/>
      <c r="FX51" s="42"/>
      <c r="FY51" s="42"/>
      <c r="FZ51" s="79"/>
      <c r="GA51" s="42"/>
      <c r="GB51" s="81"/>
      <c r="GC51" s="42"/>
      <c r="GD51" s="81"/>
      <c r="GE51" s="42"/>
      <c r="GF51" s="42"/>
      <c r="GG51" s="42"/>
      <c r="GH51" s="42"/>
      <c r="GI51" s="42"/>
      <c r="GJ51" s="42"/>
      <c r="GK51" s="42"/>
      <c r="GL51" s="43">
        <f t="shared" si="82"/>
        <v>0</v>
      </c>
      <c r="GM51" s="43">
        <f t="shared" si="83"/>
        <v>0</v>
      </c>
      <c r="GN51" s="43">
        <f t="shared" si="84"/>
        <v>0</v>
      </c>
      <c r="GO51" s="43">
        <f t="shared" si="85"/>
        <v>0</v>
      </c>
      <c r="GP51" s="43">
        <f t="shared" si="86"/>
        <v>0</v>
      </c>
      <c r="GQ51" s="43">
        <f t="shared" si="87"/>
        <v>0</v>
      </c>
      <c r="GR51" s="43">
        <f t="shared" si="88"/>
        <v>0</v>
      </c>
      <c r="GS51" s="43">
        <f t="shared" si="89"/>
        <v>0</v>
      </c>
      <c r="GT51" s="43">
        <f t="shared" si="90"/>
        <v>0</v>
      </c>
      <c r="GU51" s="43">
        <f t="shared" si="91"/>
        <v>0</v>
      </c>
      <c r="GV51" s="43">
        <f t="shared" si="92"/>
        <v>0</v>
      </c>
      <c r="GW51" s="43">
        <f t="shared" si="93"/>
        <v>0</v>
      </c>
      <c r="GX51" s="44">
        <f t="shared" si="94"/>
        <v>10</v>
      </c>
      <c r="GY51" s="27">
        <f t="shared" si="95"/>
        <v>0</v>
      </c>
      <c r="GZ51" s="179"/>
      <c r="HA51" s="26">
        <v>47</v>
      </c>
      <c r="HB51" s="205">
        <f>'4C'!G51</f>
        <v>0</v>
      </c>
      <c r="HC51" s="42"/>
      <c r="HD51" s="79"/>
      <c r="HE51" s="81"/>
      <c r="HF51" s="43"/>
      <c r="HG51" s="42"/>
      <c r="HH51" s="42"/>
      <c r="HI51" s="42"/>
      <c r="HJ51" s="42"/>
      <c r="HK51" s="42"/>
      <c r="HL51" s="42"/>
      <c r="HM51" s="42"/>
      <c r="HN51" s="42"/>
      <c r="HO51" s="79"/>
      <c r="HP51" s="42"/>
      <c r="HQ51" s="81"/>
      <c r="HR51" s="42"/>
      <c r="HS51" s="81"/>
      <c r="HT51" s="42"/>
      <c r="HU51" s="42"/>
      <c r="HV51" s="42"/>
      <c r="HW51" s="42"/>
      <c r="HX51" s="42"/>
      <c r="HY51" s="42"/>
      <c r="HZ51" s="42"/>
      <c r="IA51" s="43">
        <f t="shared" si="96"/>
        <v>0</v>
      </c>
      <c r="IB51" s="43">
        <f t="shared" si="97"/>
        <v>0</v>
      </c>
      <c r="IC51" s="43">
        <f t="shared" si="98"/>
        <v>0</v>
      </c>
      <c r="ID51" s="43">
        <f t="shared" si="99"/>
        <v>0</v>
      </c>
      <c r="IE51" s="43">
        <f t="shared" si="100"/>
        <v>0</v>
      </c>
      <c r="IF51" s="43">
        <f t="shared" si="101"/>
        <v>0</v>
      </c>
      <c r="IG51" s="43">
        <f t="shared" si="102"/>
        <v>0</v>
      </c>
      <c r="IH51" s="43">
        <f t="shared" si="103"/>
        <v>0</v>
      </c>
      <c r="II51" s="43">
        <f t="shared" si="104"/>
        <v>0</v>
      </c>
      <c r="IJ51" s="43">
        <f t="shared" si="105"/>
        <v>0</v>
      </c>
      <c r="IK51" s="43">
        <f t="shared" si="106"/>
        <v>0</v>
      </c>
      <c r="IL51" s="43">
        <f t="shared" si="107"/>
        <v>0</v>
      </c>
      <c r="IM51" s="44">
        <f t="shared" si="108"/>
        <v>10</v>
      </c>
      <c r="IN51" s="27">
        <f t="shared" si="109"/>
        <v>0</v>
      </c>
      <c r="IO51" s="179"/>
      <c r="IP51" s="26">
        <v>47</v>
      </c>
      <c r="IQ51" s="205" t="str">
        <f>'6A'!G51</f>
        <v xml:space="preserve">  </v>
      </c>
      <c r="IR51" s="42"/>
      <c r="IS51" s="42"/>
      <c r="IT51" s="42"/>
      <c r="IU51" s="42"/>
      <c r="IV51" s="42"/>
      <c r="IW51" s="79"/>
      <c r="IX51" s="79"/>
      <c r="IY51" s="81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131">
        <f t="shared" si="1"/>
        <v>0</v>
      </c>
      <c r="JO51" s="131">
        <f t="shared" si="2"/>
        <v>0</v>
      </c>
      <c r="JP51" s="131">
        <f t="shared" si="3"/>
        <v>0</v>
      </c>
      <c r="JQ51" s="131">
        <f t="shared" si="4"/>
        <v>0</v>
      </c>
      <c r="JR51" s="131">
        <f t="shared" si="5"/>
        <v>0</v>
      </c>
      <c r="JS51" s="131">
        <f t="shared" si="6"/>
        <v>0</v>
      </c>
      <c r="JT51" s="131">
        <f t="shared" si="7"/>
        <v>0</v>
      </c>
      <c r="JU51" s="131">
        <f t="shared" si="8"/>
        <v>0</v>
      </c>
      <c r="JV51" s="131">
        <f t="shared" si="9"/>
        <v>0</v>
      </c>
      <c r="JW51" s="131">
        <f t="shared" si="10"/>
        <v>0</v>
      </c>
      <c r="JX51" s="131">
        <f t="shared" si="11"/>
        <v>0</v>
      </c>
      <c r="JY51" s="130">
        <f t="shared" si="111"/>
        <v>10</v>
      </c>
      <c r="JZ51" s="27">
        <f t="shared" si="112"/>
        <v>0</v>
      </c>
      <c r="KB51" s="26">
        <v>47</v>
      </c>
      <c r="KC51" s="205">
        <f>'6B'!G51</f>
        <v>0</v>
      </c>
      <c r="KD51" s="42"/>
      <c r="KE51" s="42"/>
      <c r="KF51" s="42"/>
      <c r="KG51" s="42"/>
      <c r="KH51" s="42"/>
      <c r="KI51" s="79"/>
      <c r="KJ51" s="79"/>
      <c r="KK51" s="81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131">
        <f t="shared" si="14"/>
        <v>0</v>
      </c>
      <c r="LA51" s="131">
        <f t="shared" si="15"/>
        <v>0</v>
      </c>
      <c r="LB51" s="131">
        <f t="shared" si="16"/>
        <v>0</v>
      </c>
      <c r="LC51" s="131">
        <f t="shared" si="17"/>
        <v>0</v>
      </c>
      <c r="LD51" s="131">
        <f t="shared" si="18"/>
        <v>0</v>
      </c>
      <c r="LE51" s="131">
        <f t="shared" si="19"/>
        <v>0</v>
      </c>
      <c r="LF51" s="131">
        <f t="shared" si="20"/>
        <v>0</v>
      </c>
      <c r="LG51" s="131">
        <f t="shared" si="21"/>
        <v>0</v>
      </c>
      <c r="LH51" s="131">
        <f t="shared" si="22"/>
        <v>0</v>
      </c>
      <c r="LI51" s="131">
        <f t="shared" si="23"/>
        <v>0</v>
      </c>
      <c r="LJ51" s="131">
        <f t="shared" si="24"/>
        <v>0</v>
      </c>
      <c r="LK51" s="44">
        <f t="shared" si="113"/>
        <v>10</v>
      </c>
      <c r="LL51" s="27">
        <f t="shared" si="114"/>
        <v>0</v>
      </c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</row>
    <row r="52" spans="1:346" s="33" customFormat="1">
      <c r="A52" s="26">
        <v>48</v>
      </c>
      <c r="B52" s="100">
        <f>'2 A'!G52</f>
        <v>0</v>
      </c>
      <c r="C52" s="71"/>
      <c r="D52" s="19"/>
      <c r="E52" s="71"/>
      <c r="F52" s="19"/>
      <c r="G52" s="71"/>
      <c r="H52" s="70"/>
      <c r="I52" s="71"/>
      <c r="J52" s="19"/>
      <c r="K52" s="71"/>
      <c r="L52" s="19"/>
      <c r="M52" s="71"/>
      <c r="N52" s="19"/>
      <c r="O52" s="71"/>
      <c r="P52" s="19"/>
      <c r="Q52" s="71"/>
      <c r="R52" s="19"/>
      <c r="S52" s="71"/>
      <c r="T52" s="19"/>
      <c r="U52" s="71"/>
      <c r="V52" s="19"/>
      <c r="W52" s="71"/>
      <c r="X52" s="71"/>
      <c r="Y52" s="71"/>
      <c r="Z52" s="71"/>
      <c r="AA52" s="43">
        <f t="shared" si="27"/>
        <v>0</v>
      </c>
      <c r="AB52" s="43">
        <f t="shared" si="28"/>
        <v>0</v>
      </c>
      <c r="AC52" s="43">
        <f t="shared" si="29"/>
        <v>0</v>
      </c>
      <c r="AD52" s="43">
        <f t="shared" si="30"/>
        <v>0</v>
      </c>
      <c r="AE52" s="43">
        <f t="shared" si="31"/>
        <v>0</v>
      </c>
      <c r="AF52" s="43">
        <f t="shared" si="32"/>
        <v>0</v>
      </c>
      <c r="AG52" s="43">
        <f t="shared" si="33"/>
        <v>0</v>
      </c>
      <c r="AH52" s="43">
        <f t="shared" si="34"/>
        <v>0</v>
      </c>
      <c r="AI52" s="43">
        <f t="shared" si="35"/>
        <v>0</v>
      </c>
      <c r="AJ52" s="43">
        <f t="shared" si="36"/>
        <v>0</v>
      </c>
      <c r="AK52" s="43">
        <f t="shared" si="37"/>
        <v>0</v>
      </c>
      <c r="AL52" s="43">
        <f t="shared" si="38"/>
        <v>0</v>
      </c>
      <c r="AM52" s="44">
        <f t="shared" si="39"/>
        <v>10</v>
      </c>
      <c r="AN52" s="27">
        <f t="shared" si="0"/>
        <v>0</v>
      </c>
      <c r="AQ52" s="26">
        <v>48</v>
      </c>
      <c r="AR52" s="101">
        <f>'2B'!G52</f>
        <v>0</v>
      </c>
      <c r="AS52" s="42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106">
        <f t="shared" si="40"/>
        <v>0</v>
      </c>
      <c r="BR52" s="106">
        <f t="shared" si="41"/>
        <v>0</v>
      </c>
      <c r="BS52" s="106">
        <f t="shared" si="42"/>
        <v>0</v>
      </c>
      <c r="BT52" s="106">
        <f t="shared" si="43"/>
        <v>0</v>
      </c>
      <c r="BU52" s="106">
        <f t="shared" si="44"/>
        <v>0</v>
      </c>
      <c r="BV52" s="106">
        <f t="shared" si="45"/>
        <v>0</v>
      </c>
      <c r="BW52" s="106">
        <f t="shared" si="46"/>
        <v>0</v>
      </c>
      <c r="BX52" s="106">
        <f t="shared" si="47"/>
        <v>0</v>
      </c>
      <c r="BY52" s="106">
        <f t="shared" si="48"/>
        <v>0</v>
      </c>
      <c r="BZ52" s="106">
        <f t="shared" si="49"/>
        <v>0</v>
      </c>
      <c r="CA52" s="106">
        <f t="shared" si="50"/>
        <v>0</v>
      </c>
      <c r="CB52" s="106">
        <f t="shared" si="51"/>
        <v>0</v>
      </c>
      <c r="CC52" s="107">
        <f t="shared" si="52"/>
        <v>10</v>
      </c>
      <c r="CD52" s="108">
        <f t="shared" si="53"/>
        <v>0</v>
      </c>
      <c r="CG52" s="26">
        <v>48</v>
      </c>
      <c r="CH52" s="101">
        <f>'2C'!G52</f>
        <v>0</v>
      </c>
      <c r="CI52" s="42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106">
        <f t="shared" si="54"/>
        <v>0</v>
      </c>
      <c r="DH52" s="106">
        <f t="shared" si="55"/>
        <v>0</v>
      </c>
      <c r="DI52" s="106">
        <f t="shared" si="56"/>
        <v>0</v>
      </c>
      <c r="DJ52" s="106">
        <f t="shared" si="57"/>
        <v>0</v>
      </c>
      <c r="DK52" s="106">
        <f t="shared" si="58"/>
        <v>0</v>
      </c>
      <c r="DL52" s="106">
        <f t="shared" si="59"/>
        <v>0</v>
      </c>
      <c r="DM52" s="106">
        <f t="shared" si="60"/>
        <v>0</v>
      </c>
      <c r="DN52" s="106">
        <f t="shared" si="61"/>
        <v>0</v>
      </c>
      <c r="DO52" s="106">
        <f t="shared" si="62"/>
        <v>0</v>
      </c>
      <c r="DP52" s="106">
        <f t="shared" si="63"/>
        <v>0</v>
      </c>
      <c r="DQ52" s="106">
        <f t="shared" si="64"/>
        <v>0</v>
      </c>
      <c r="DR52" s="106">
        <f t="shared" si="65"/>
        <v>0</v>
      </c>
      <c r="DS52" s="107">
        <f t="shared" si="66"/>
        <v>10</v>
      </c>
      <c r="DT52" s="108">
        <f t="shared" si="110"/>
        <v>0</v>
      </c>
      <c r="DV52" s="26">
        <v>48</v>
      </c>
      <c r="DW52" s="182"/>
      <c r="DX52" s="42"/>
      <c r="DY52" s="42"/>
      <c r="DZ52" s="71"/>
      <c r="EA52" s="71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3">
        <f t="shared" si="68"/>
        <v>0</v>
      </c>
      <c r="EW52" s="43">
        <f t="shared" si="69"/>
        <v>0</v>
      </c>
      <c r="EX52" s="43">
        <f t="shared" si="70"/>
        <v>0</v>
      </c>
      <c r="EY52" s="43">
        <f t="shared" si="71"/>
        <v>0</v>
      </c>
      <c r="EZ52" s="43">
        <f t="shared" si="72"/>
        <v>0</v>
      </c>
      <c r="FA52" s="43">
        <f t="shared" si="73"/>
        <v>0</v>
      </c>
      <c r="FB52" s="43">
        <f t="shared" si="74"/>
        <v>0</v>
      </c>
      <c r="FC52" s="43">
        <f t="shared" si="75"/>
        <v>0</v>
      </c>
      <c r="FD52" s="43">
        <f t="shared" si="76"/>
        <v>0</v>
      </c>
      <c r="FE52" s="43">
        <f t="shared" si="77"/>
        <v>0</v>
      </c>
      <c r="FF52" s="43">
        <f t="shared" si="78"/>
        <v>0</v>
      </c>
      <c r="FG52" s="43">
        <f t="shared" si="79"/>
        <v>0</v>
      </c>
      <c r="FH52" s="44">
        <f t="shared" si="80"/>
        <v>10</v>
      </c>
      <c r="FI52" s="27">
        <f t="shared" si="115"/>
        <v>0</v>
      </c>
      <c r="FL52" s="26">
        <v>48</v>
      </c>
      <c r="FM52" s="182"/>
      <c r="FN52" s="42"/>
      <c r="FO52" s="79"/>
      <c r="FP52" s="81"/>
      <c r="FQ52" s="43"/>
      <c r="FR52" s="42"/>
      <c r="FS52" s="42"/>
      <c r="FT52" s="42"/>
      <c r="FU52" s="42"/>
      <c r="FV52" s="42"/>
      <c r="FW52" s="42"/>
      <c r="FX52" s="42"/>
      <c r="FY52" s="42"/>
      <c r="FZ52" s="79"/>
      <c r="GA52" s="42"/>
      <c r="GB52" s="81"/>
      <c r="GC52" s="42"/>
      <c r="GD52" s="81"/>
      <c r="GE52" s="42"/>
      <c r="GF52" s="42"/>
      <c r="GG52" s="42"/>
      <c r="GH52" s="42"/>
      <c r="GI52" s="42"/>
      <c r="GJ52" s="42"/>
      <c r="GK52" s="42"/>
      <c r="GL52" s="43">
        <f t="shared" si="82"/>
        <v>0</v>
      </c>
      <c r="GM52" s="43">
        <f t="shared" si="83"/>
        <v>0</v>
      </c>
      <c r="GN52" s="43">
        <f t="shared" si="84"/>
        <v>0</v>
      </c>
      <c r="GO52" s="43">
        <f t="shared" si="85"/>
        <v>0</v>
      </c>
      <c r="GP52" s="43">
        <f t="shared" si="86"/>
        <v>0</v>
      </c>
      <c r="GQ52" s="43">
        <f t="shared" si="87"/>
        <v>0</v>
      </c>
      <c r="GR52" s="43">
        <f t="shared" si="88"/>
        <v>0</v>
      </c>
      <c r="GS52" s="43">
        <f t="shared" si="89"/>
        <v>0</v>
      </c>
      <c r="GT52" s="43">
        <f t="shared" si="90"/>
        <v>0</v>
      </c>
      <c r="GU52" s="43">
        <f t="shared" si="91"/>
        <v>0</v>
      </c>
      <c r="GV52" s="43">
        <f t="shared" si="92"/>
        <v>0</v>
      </c>
      <c r="GW52" s="43">
        <f t="shared" si="93"/>
        <v>0</v>
      </c>
      <c r="GX52" s="44">
        <f t="shared" si="94"/>
        <v>10</v>
      </c>
      <c r="GY52" s="27">
        <f t="shared" si="95"/>
        <v>0</v>
      </c>
      <c r="GZ52" s="179"/>
      <c r="HA52" s="26">
        <v>48</v>
      </c>
      <c r="HB52" s="205">
        <f>'4C'!G52</f>
        <v>0</v>
      </c>
      <c r="HC52" s="42"/>
      <c r="HD52" s="79"/>
      <c r="HE52" s="81"/>
      <c r="HF52" s="43"/>
      <c r="HG52" s="42"/>
      <c r="HH52" s="42"/>
      <c r="HI52" s="42"/>
      <c r="HJ52" s="42"/>
      <c r="HK52" s="42"/>
      <c r="HL52" s="42"/>
      <c r="HM52" s="42"/>
      <c r="HN52" s="42"/>
      <c r="HO52" s="79"/>
      <c r="HP52" s="42"/>
      <c r="HQ52" s="81"/>
      <c r="HR52" s="42"/>
      <c r="HS52" s="81"/>
      <c r="HT52" s="42"/>
      <c r="HU52" s="42"/>
      <c r="HV52" s="42"/>
      <c r="HW52" s="42"/>
      <c r="HX52" s="42"/>
      <c r="HY52" s="42"/>
      <c r="HZ52" s="42"/>
      <c r="IA52" s="43">
        <f t="shared" si="96"/>
        <v>0</v>
      </c>
      <c r="IB52" s="43">
        <f t="shared" si="97"/>
        <v>0</v>
      </c>
      <c r="IC52" s="43">
        <f t="shared" si="98"/>
        <v>0</v>
      </c>
      <c r="ID52" s="43">
        <f t="shared" si="99"/>
        <v>0</v>
      </c>
      <c r="IE52" s="43">
        <f t="shared" si="100"/>
        <v>0</v>
      </c>
      <c r="IF52" s="43">
        <f t="shared" si="101"/>
        <v>0</v>
      </c>
      <c r="IG52" s="43">
        <f t="shared" si="102"/>
        <v>0</v>
      </c>
      <c r="IH52" s="43">
        <f t="shared" si="103"/>
        <v>0</v>
      </c>
      <c r="II52" s="43">
        <f t="shared" si="104"/>
        <v>0</v>
      </c>
      <c r="IJ52" s="43">
        <f t="shared" si="105"/>
        <v>0</v>
      </c>
      <c r="IK52" s="43">
        <f t="shared" si="106"/>
        <v>0</v>
      </c>
      <c r="IL52" s="43">
        <f t="shared" si="107"/>
        <v>0</v>
      </c>
      <c r="IM52" s="44">
        <f t="shared" si="108"/>
        <v>10</v>
      </c>
      <c r="IN52" s="27">
        <f t="shared" si="109"/>
        <v>0</v>
      </c>
      <c r="IO52" s="179"/>
      <c r="IP52" s="26">
        <v>48</v>
      </c>
      <c r="IQ52" s="205" t="str">
        <f>'6A'!G52</f>
        <v xml:space="preserve">  </v>
      </c>
      <c r="IR52" s="42"/>
      <c r="IS52" s="42"/>
      <c r="IT52" s="42"/>
      <c r="IU52" s="42"/>
      <c r="IV52" s="42"/>
      <c r="IW52" s="79"/>
      <c r="IX52" s="79"/>
      <c r="IY52" s="81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131">
        <f t="shared" si="1"/>
        <v>0</v>
      </c>
      <c r="JO52" s="131">
        <f t="shared" si="2"/>
        <v>0</v>
      </c>
      <c r="JP52" s="131">
        <f t="shared" si="3"/>
        <v>0</v>
      </c>
      <c r="JQ52" s="131">
        <f t="shared" si="4"/>
        <v>0</v>
      </c>
      <c r="JR52" s="131">
        <f t="shared" si="5"/>
        <v>0</v>
      </c>
      <c r="JS52" s="131">
        <f t="shared" si="6"/>
        <v>0</v>
      </c>
      <c r="JT52" s="131">
        <f t="shared" si="7"/>
        <v>0</v>
      </c>
      <c r="JU52" s="131">
        <f t="shared" si="8"/>
        <v>0</v>
      </c>
      <c r="JV52" s="131">
        <f t="shared" si="9"/>
        <v>0</v>
      </c>
      <c r="JW52" s="131">
        <f t="shared" si="10"/>
        <v>0</v>
      </c>
      <c r="JX52" s="131">
        <f t="shared" si="11"/>
        <v>0</v>
      </c>
      <c r="JY52" s="130">
        <f t="shared" si="111"/>
        <v>10</v>
      </c>
      <c r="JZ52" s="27">
        <f t="shared" si="112"/>
        <v>0</v>
      </c>
      <c r="KB52" s="26">
        <v>48</v>
      </c>
      <c r="KC52" s="205">
        <f>'6B'!G52</f>
        <v>0</v>
      </c>
      <c r="KD52" s="42"/>
      <c r="KE52" s="42"/>
      <c r="KF52" s="42"/>
      <c r="KG52" s="42"/>
      <c r="KH52" s="42"/>
      <c r="KI52" s="79"/>
      <c r="KJ52" s="79"/>
      <c r="KK52" s="81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131">
        <f t="shared" si="14"/>
        <v>0</v>
      </c>
      <c r="LA52" s="131">
        <f t="shared" si="15"/>
        <v>0</v>
      </c>
      <c r="LB52" s="131">
        <f t="shared" si="16"/>
        <v>0</v>
      </c>
      <c r="LC52" s="131">
        <f t="shared" si="17"/>
        <v>0</v>
      </c>
      <c r="LD52" s="131">
        <f t="shared" si="18"/>
        <v>0</v>
      </c>
      <c r="LE52" s="131">
        <f t="shared" si="19"/>
        <v>0</v>
      </c>
      <c r="LF52" s="131">
        <f t="shared" si="20"/>
        <v>0</v>
      </c>
      <c r="LG52" s="131">
        <f t="shared" si="21"/>
        <v>0</v>
      </c>
      <c r="LH52" s="131">
        <f t="shared" si="22"/>
        <v>0</v>
      </c>
      <c r="LI52" s="131">
        <f t="shared" si="23"/>
        <v>0</v>
      </c>
      <c r="LJ52" s="131">
        <f t="shared" si="24"/>
        <v>0</v>
      </c>
      <c r="LK52" s="44">
        <f t="shared" si="113"/>
        <v>10</v>
      </c>
      <c r="LL52" s="27">
        <f t="shared" si="114"/>
        <v>0</v>
      </c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</row>
    <row r="53" spans="1:346" s="33" customFormat="1">
      <c r="A53" s="26">
        <v>49</v>
      </c>
      <c r="B53" s="100">
        <f>'2 A'!G53</f>
        <v>0</v>
      </c>
      <c r="C53" s="71"/>
      <c r="D53" s="19"/>
      <c r="E53" s="71"/>
      <c r="F53" s="19"/>
      <c r="G53" s="71"/>
      <c r="H53" s="70"/>
      <c r="I53" s="71"/>
      <c r="J53" s="19"/>
      <c r="K53" s="71"/>
      <c r="L53" s="19"/>
      <c r="M53" s="71"/>
      <c r="N53" s="19"/>
      <c r="O53" s="71"/>
      <c r="P53" s="19"/>
      <c r="Q53" s="71"/>
      <c r="R53" s="19"/>
      <c r="S53" s="71"/>
      <c r="T53" s="19"/>
      <c r="U53" s="71"/>
      <c r="V53" s="19"/>
      <c r="W53" s="71"/>
      <c r="X53" s="71"/>
      <c r="Y53" s="71"/>
      <c r="Z53" s="71"/>
      <c r="AA53" s="43">
        <f t="shared" si="27"/>
        <v>0</v>
      </c>
      <c r="AB53" s="43">
        <f t="shared" si="28"/>
        <v>0</v>
      </c>
      <c r="AC53" s="43">
        <f t="shared" si="29"/>
        <v>0</v>
      </c>
      <c r="AD53" s="43">
        <f t="shared" si="30"/>
        <v>0</v>
      </c>
      <c r="AE53" s="43">
        <f t="shared" si="31"/>
        <v>0</v>
      </c>
      <c r="AF53" s="43">
        <f t="shared" si="32"/>
        <v>0</v>
      </c>
      <c r="AG53" s="43">
        <f t="shared" si="33"/>
        <v>0</v>
      </c>
      <c r="AH53" s="43">
        <f t="shared" si="34"/>
        <v>0</v>
      </c>
      <c r="AI53" s="43">
        <f t="shared" si="35"/>
        <v>0</v>
      </c>
      <c r="AJ53" s="43">
        <f t="shared" si="36"/>
        <v>0</v>
      </c>
      <c r="AK53" s="43">
        <f t="shared" si="37"/>
        <v>0</v>
      </c>
      <c r="AL53" s="43">
        <f t="shared" si="38"/>
        <v>0</v>
      </c>
      <c r="AM53" s="44">
        <f t="shared" si="39"/>
        <v>10</v>
      </c>
      <c r="AN53" s="27">
        <f t="shared" si="0"/>
        <v>0</v>
      </c>
      <c r="AQ53" s="26">
        <v>49</v>
      </c>
      <c r="AR53" s="101">
        <f>'2B'!G53</f>
        <v>0</v>
      </c>
      <c r="AS53" s="42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106">
        <f t="shared" si="40"/>
        <v>0</v>
      </c>
      <c r="BR53" s="106">
        <f t="shared" si="41"/>
        <v>0</v>
      </c>
      <c r="BS53" s="106">
        <f t="shared" si="42"/>
        <v>0</v>
      </c>
      <c r="BT53" s="106">
        <f t="shared" si="43"/>
        <v>0</v>
      </c>
      <c r="BU53" s="106">
        <f t="shared" si="44"/>
        <v>0</v>
      </c>
      <c r="BV53" s="106">
        <f t="shared" si="45"/>
        <v>0</v>
      </c>
      <c r="BW53" s="106">
        <f t="shared" si="46"/>
        <v>0</v>
      </c>
      <c r="BX53" s="106">
        <f t="shared" si="47"/>
        <v>0</v>
      </c>
      <c r="BY53" s="106">
        <f t="shared" si="48"/>
        <v>0</v>
      </c>
      <c r="BZ53" s="106">
        <f t="shared" si="49"/>
        <v>0</v>
      </c>
      <c r="CA53" s="106">
        <f t="shared" si="50"/>
        <v>0</v>
      </c>
      <c r="CB53" s="106">
        <f t="shared" si="51"/>
        <v>0</v>
      </c>
      <c r="CC53" s="107">
        <f t="shared" si="52"/>
        <v>10</v>
      </c>
      <c r="CD53" s="108">
        <f t="shared" si="53"/>
        <v>0</v>
      </c>
      <c r="CG53" s="26">
        <v>49</v>
      </c>
      <c r="CH53" s="101">
        <f>'2C'!G53</f>
        <v>0</v>
      </c>
      <c r="CI53" s="42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106">
        <f t="shared" si="54"/>
        <v>0</v>
      </c>
      <c r="DH53" s="106">
        <f t="shared" si="55"/>
        <v>0</v>
      </c>
      <c r="DI53" s="106">
        <f t="shared" si="56"/>
        <v>0</v>
      </c>
      <c r="DJ53" s="106">
        <f t="shared" si="57"/>
        <v>0</v>
      </c>
      <c r="DK53" s="106">
        <f t="shared" si="58"/>
        <v>0</v>
      </c>
      <c r="DL53" s="106">
        <f t="shared" si="59"/>
        <v>0</v>
      </c>
      <c r="DM53" s="106">
        <f t="shared" si="60"/>
        <v>0</v>
      </c>
      <c r="DN53" s="106">
        <f t="shared" si="61"/>
        <v>0</v>
      </c>
      <c r="DO53" s="106">
        <f t="shared" si="62"/>
        <v>0</v>
      </c>
      <c r="DP53" s="106">
        <f t="shared" si="63"/>
        <v>0</v>
      </c>
      <c r="DQ53" s="106">
        <f t="shared" si="64"/>
        <v>0</v>
      </c>
      <c r="DR53" s="106">
        <f t="shared" si="65"/>
        <v>0</v>
      </c>
      <c r="DS53" s="107">
        <f t="shared" si="66"/>
        <v>10</v>
      </c>
      <c r="DT53" s="108">
        <f t="shared" si="110"/>
        <v>0</v>
      </c>
      <c r="DV53" s="26">
        <v>49</v>
      </c>
      <c r="DW53" s="182"/>
      <c r="DX53" s="42"/>
      <c r="DY53" s="42"/>
      <c r="DZ53" s="71"/>
      <c r="EA53" s="71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3">
        <f t="shared" si="68"/>
        <v>0</v>
      </c>
      <c r="EW53" s="43">
        <f t="shared" si="69"/>
        <v>0</v>
      </c>
      <c r="EX53" s="43">
        <f t="shared" si="70"/>
        <v>0</v>
      </c>
      <c r="EY53" s="43">
        <f t="shared" si="71"/>
        <v>0</v>
      </c>
      <c r="EZ53" s="43">
        <f t="shared" si="72"/>
        <v>0</v>
      </c>
      <c r="FA53" s="43">
        <f t="shared" si="73"/>
        <v>0</v>
      </c>
      <c r="FB53" s="43">
        <f t="shared" si="74"/>
        <v>0</v>
      </c>
      <c r="FC53" s="43">
        <f t="shared" si="75"/>
        <v>0</v>
      </c>
      <c r="FD53" s="43">
        <f t="shared" si="76"/>
        <v>0</v>
      </c>
      <c r="FE53" s="43">
        <f t="shared" si="77"/>
        <v>0</v>
      </c>
      <c r="FF53" s="43">
        <f t="shared" si="78"/>
        <v>0</v>
      </c>
      <c r="FG53" s="43">
        <f t="shared" si="79"/>
        <v>0</v>
      </c>
      <c r="FH53" s="44">
        <f t="shared" si="80"/>
        <v>10</v>
      </c>
      <c r="FI53" s="27">
        <f t="shared" si="115"/>
        <v>0</v>
      </c>
      <c r="FL53" s="26">
        <v>49</v>
      </c>
      <c r="FM53" s="182"/>
      <c r="FN53" s="42"/>
      <c r="FO53" s="79"/>
      <c r="FP53" s="81"/>
      <c r="FQ53" s="43"/>
      <c r="FR53" s="42"/>
      <c r="FS53" s="42"/>
      <c r="FT53" s="42"/>
      <c r="FU53" s="42"/>
      <c r="FV53" s="42"/>
      <c r="FW53" s="42"/>
      <c r="FX53" s="42"/>
      <c r="FY53" s="42"/>
      <c r="FZ53" s="79"/>
      <c r="GA53" s="42"/>
      <c r="GB53" s="81"/>
      <c r="GC53" s="42"/>
      <c r="GD53" s="81"/>
      <c r="GE53" s="42"/>
      <c r="GF53" s="42"/>
      <c r="GG53" s="42"/>
      <c r="GH53" s="42"/>
      <c r="GI53" s="42"/>
      <c r="GJ53" s="42"/>
      <c r="GK53" s="42"/>
      <c r="GL53" s="43">
        <f t="shared" si="82"/>
        <v>0</v>
      </c>
      <c r="GM53" s="43">
        <f t="shared" si="83"/>
        <v>0</v>
      </c>
      <c r="GN53" s="43">
        <f t="shared" si="84"/>
        <v>0</v>
      </c>
      <c r="GO53" s="43">
        <f t="shared" si="85"/>
        <v>0</v>
      </c>
      <c r="GP53" s="43">
        <f t="shared" si="86"/>
        <v>0</v>
      </c>
      <c r="GQ53" s="43">
        <f t="shared" si="87"/>
        <v>0</v>
      </c>
      <c r="GR53" s="43">
        <f t="shared" si="88"/>
        <v>0</v>
      </c>
      <c r="GS53" s="43">
        <f t="shared" si="89"/>
        <v>0</v>
      </c>
      <c r="GT53" s="43">
        <f t="shared" si="90"/>
        <v>0</v>
      </c>
      <c r="GU53" s="43">
        <f t="shared" si="91"/>
        <v>0</v>
      </c>
      <c r="GV53" s="43">
        <f t="shared" si="92"/>
        <v>0</v>
      </c>
      <c r="GW53" s="43">
        <f t="shared" si="93"/>
        <v>0</v>
      </c>
      <c r="GX53" s="44">
        <f t="shared" si="94"/>
        <v>10</v>
      </c>
      <c r="GY53" s="27">
        <f t="shared" si="95"/>
        <v>0</v>
      </c>
      <c r="GZ53" s="179"/>
      <c r="HA53" s="26">
        <v>49</v>
      </c>
      <c r="HB53" s="205">
        <f>'4C'!G53</f>
        <v>0</v>
      </c>
      <c r="HC53" s="42"/>
      <c r="HD53" s="79"/>
      <c r="HE53" s="81"/>
      <c r="HF53" s="43"/>
      <c r="HG53" s="42"/>
      <c r="HH53" s="42"/>
      <c r="HI53" s="42"/>
      <c r="HJ53" s="42"/>
      <c r="HK53" s="42"/>
      <c r="HL53" s="42"/>
      <c r="HM53" s="42"/>
      <c r="HN53" s="42"/>
      <c r="HO53" s="79"/>
      <c r="HP53" s="42"/>
      <c r="HQ53" s="81"/>
      <c r="HR53" s="42"/>
      <c r="HS53" s="81"/>
      <c r="HT53" s="42"/>
      <c r="HU53" s="42"/>
      <c r="HV53" s="42"/>
      <c r="HW53" s="42"/>
      <c r="HX53" s="42"/>
      <c r="HY53" s="42"/>
      <c r="HZ53" s="42"/>
      <c r="IA53" s="43">
        <f t="shared" si="96"/>
        <v>0</v>
      </c>
      <c r="IB53" s="43">
        <f t="shared" si="97"/>
        <v>0</v>
      </c>
      <c r="IC53" s="43">
        <f t="shared" si="98"/>
        <v>0</v>
      </c>
      <c r="ID53" s="43">
        <f t="shared" si="99"/>
        <v>0</v>
      </c>
      <c r="IE53" s="43">
        <f t="shared" si="100"/>
        <v>0</v>
      </c>
      <c r="IF53" s="43">
        <f t="shared" si="101"/>
        <v>0</v>
      </c>
      <c r="IG53" s="43">
        <f t="shared" si="102"/>
        <v>0</v>
      </c>
      <c r="IH53" s="43">
        <f t="shared" si="103"/>
        <v>0</v>
      </c>
      <c r="II53" s="43">
        <f t="shared" si="104"/>
        <v>0</v>
      </c>
      <c r="IJ53" s="43">
        <f t="shared" si="105"/>
        <v>0</v>
      </c>
      <c r="IK53" s="43">
        <f t="shared" si="106"/>
        <v>0</v>
      </c>
      <c r="IL53" s="43">
        <f t="shared" si="107"/>
        <v>0</v>
      </c>
      <c r="IM53" s="44">
        <f t="shared" si="108"/>
        <v>10</v>
      </c>
      <c r="IN53" s="27">
        <f t="shared" si="109"/>
        <v>0</v>
      </c>
      <c r="IO53" s="179"/>
      <c r="IP53" s="26">
        <v>49</v>
      </c>
      <c r="IQ53" s="182" t="str">
        <f>'6A'!G53</f>
        <v xml:space="preserve">  </v>
      </c>
      <c r="IR53" s="42"/>
      <c r="IS53" s="42"/>
      <c r="IT53" s="42"/>
      <c r="IU53" s="42"/>
      <c r="IV53" s="42"/>
      <c r="IW53" s="79"/>
      <c r="IX53" s="79"/>
      <c r="IY53" s="81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131">
        <f t="shared" si="1"/>
        <v>0</v>
      </c>
      <c r="JO53" s="131">
        <f t="shared" si="2"/>
        <v>0</v>
      </c>
      <c r="JP53" s="131">
        <f t="shared" si="3"/>
        <v>0</v>
      </c>
      <c r="JQ53" s="131">
        <f t="shared" si="4"/>
        <v>0</v>
      </c>
      <c r="JR53" s="131">
        <f t="shared" si="5"/>
        <v>0</v>
      </c>
      <c r="JS53" s="131">
        <f t="shared" si="6"/>
        <v>0</v>
      </c>
      <c r="JT53" s="131">
        <f t="shared" si="7"/>
        <v>0</v>
      </c>
      <c r="JU53" s="131">
        <f t="shared" si="8"/>
        <v>0</v>
      </c>
      <c r="JV53" s="131">
        <f t="shared" si="9"/>
        <v>0</v>
      </c>
      <c r="JW53" s="131">
        <f t="shared" si="10"/>
        <v>0</v>
      </c>
      <c r="JX53" s="131">
        <f t="shared" si="11"/>
        <v>0</v>
      </c>
      <c r="JY53" s="130">
        <f t="shared" si="111"/>
        <v>10</v>
      </c>
      <c r="JZ53" s="27">
        <f t="shared" si="112"/>
        <v>0</v>
      </c>
      <c r="KB53" s="26">
        <v>49</v>
      </c>
      <c r="KC53" s="205">
        <f>'6B'!G53</f>
        <v>0</v>
      </c>
      <c r="KD53" s="42"/>
      <c r="KE53" s="42"/>
      <c r="KF53" s="42"/>
      <c r="KG53" s="42"/>
      <c r="KH53" s="42"/>
      <c r="KI53" s="79"/>
      <c r="KJ53" s="79"/>
      <c r="KK53" s="81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131">
        <f t="shared" si="14"/>
        <v>0</v>
      </c>
      <c r="LA53" s="131">
        <f t="shared" si="15"/>
        <v>0</v>
      </c>
      <c r="LB53" s="131">
        <f t="shared" si="16"/>
        <v>0</v>
      </c>
      <c r="LC53" s="131">
        <f t="shared" si="17"/>
        <v>0</v>
      </c>
      <c r="LD53" s="131">
        <f t="shared" si="18"/>
        <v>0</v>
      </c>
      <c r="LE53" s="131">
        <f t="shared" si="19"/>
        <v>0</v>
      </c>
      <c r="LF53" s="131">
        <f t="shared" si="20"/>
        <v>0</v>
      </c>
      <c r="LG53" s="131">
        <f t="shared" si="21"/>
        <v>0</v>
      </c>
      <c r="LH53" s="131">
        <f t="shared" si="22"/>
        <v>0</v>
      </c>
      <c r="LI53" s="131">
        <f t="shared" si="23"/>
        <v>0</v>
      </c>
      <c r="LJ53" s="131">
        <f t="shared" si="24"/>
        <v>0</v>
      </c>
      <c r="LK53" s="44">
        <f t="shared" si="113"/>
        <v>10</v>
      </c>
      <c r="LL53" s="27">
        <f t="shared" si="114"/>
        <v>0</v>
      </c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</row>
    <row r="54" spans="1:346" s="33" customFormat="1">
      <c r="A54" s="26">
        <v>50</v>
      </c>
      <c r="B54" s="100">
        <f>'2 A'!G54</f>
        <v>0</v>
      </c>
      <c r="C54" s="71"/>
      <c r="D54" s="19"/>
      <c r="E54" s="71"/>
      <c r="F54" s="19"/>
      <c r="G54" s="71"/>
      <c r="H54" s="70"/>
      <c r="I54" s="71"/>
      <c r="J54" s="19"/>
      <c r="K54" s="71"/>
      <c r="L54" s="19"/>
      <c r="M54" s="71"/>
      <c r="N54" s="19"/>
      <c r="O54" s="71"/>
      <c r="P54" s="19"/>
      <c r="Q54" s="71"/>
      <c r="R54" s="19"/>
      <c r="S54" s="71"/>
      <c r="T54" s="19"/>
      <c r="U54" s="71"/>
      <c r="V54" s="19"/>
      <c r="W54" s="71"/>
      <c r="X54" s="71"/>
      <c r="Y54" s="71"/>
      <c r="Z54" s="71"/>
      <c r="AA54" s="43">
        <f t="shared" si="27"/>
        <v>0</v>
      </c>
      <c r="AB54" s="43">
        <f t="shared" si="28"/>
        <v>0</v>
      </c>
      <c r="AC54" s="43">
        <f t="shared" si="29"/>
        <v>0</v>
      </c>
      <c r="AD54" s="43">
        <f t="shared" si="30"/>
        <v>0</v>
      </c>
      <c r="AE54" s="43">
        <f t="shared" si="31"/>
        <v>0</v>
      </c>
      <c r="AF54" s="43">
        <f t="shared" si="32"/>
        <v>0</v>
      </c>
      <c r="AG54" s="43">
        <f t="shared" si="33"/>
        <v>0</v>
      </c>
      <c r="AH54" s="43">
        <f t="shared" si="34"/>
        <v>0</v>
      </c>
      <c r="AI54" s="43">
        <f t="shared" si="35"/>
        <v>0</v>
      </c>
      <c r="AJ54" s="43">
        <f t="shared" si="36"/>
        <v>0</v>
      </c>
      <c r="AK54" s="43">
        <f t="shared" si="37"/>
        <v>0</v>
      </c>
      <c r="AL54" s="43">
        <f t="shared" si="38"/>
        <v>0</v>
      </c>
      <c r="AM54" s="44">
        <f t="shared" si="39"/>
        <v>10</v>
      </c>
      <c r="AN54" s="27">
        <f t="shared" si="0"/>
        <v>0</v>
      </c>
      <c r="AQ54" s="26">
        <v>50</v>
      </c>
      <c r="AR54" s="101">
        <f>'2B'!G54</f>
        <v>0</v>
      </c>
      <c r="AS54" s="42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106">
        <f t="shared" si="40"/>
        <v>0</v>
      </c>
      <c r="BR54" s="106">
        <f t="shared" si="41"/>
        <v>0</v>
      </c>
      <c r="BS54" s="106">
        <f t="shared" si="42"/>
        <v>0</v>
      </c>
      <c r="BT54" s="106">
        <f t="shared" si="43"/>
        <v>0</v>
      </c>
      <c r="BU54" s="106">
        <f t="shared" si="44"/>
        <v>0</v>
      </c>
      <c r="BV54" s="106">
        <f t="shared" si="45"/>
        <v>0</v>
      </c>
      <c r="BW54" s="106">
        <f t="shared" si="46"/>
        <v>0</v>
      </c>
      <c r="BX54" s="106">
        <f t="shared" si="47"/>
        <v>0</v>
      </c>
      <c r="BY54" s="106">
        <f t="shared" si="48"/>
        <v>0</v>
      </c>
      <c r="BZ54" s="106">
        <f t="shared" si="49"/>
        <v>0</v>
      </c>
      <c r="CA54" s="106">
        <f t="shared" si="50"/>
        <v>0</v>
      </c>
      <c r="CB54" s="106">
        <f t="shared" si="51"/>
        <v>0</v>
      </c>
      <c r="CC54" s="107">
        <f t="shared" si="52"/>
        <v>10</v>
      </c>
      <c r="CD54" s="108">
        <f t="shared" si="53"/>
        <v>0</v>
      </c>
      <c r="CG54" s="26">
        <v>50</v>
      </c>
      <c r="CH54" s="101" t="str">
        <f>'2C'!G54</f>
        <v xml:space="preserve">  </v>
      </c>
      <c r="CI54" s="42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106">
        <f t="shared" si="54"/>
        <v>0</v>
      </c>
      <c r="DH54" s="106">
        <f t="shared" si="55"/>
        <v>0</v>
      </c>
      <c r="DI54" s="106">
        <f t="shared" si="56"/>
        <v>0</v>
      </c>
      <c r="DJ54" s="106">
        <f t="shared" si="57"/>
        <v>0</v>
      </c>
      <c r="DK54" s="106">
        <f t="shared" si="58"/>
        <v>0</v>
      </c>
      <c r="DL54" s="106">
        <f t="shared" si="59"/>
        <v>0</v>
      </c>
      <c r="DM54" s="106">
        <f t="shared" si="60"/>
        <v>0</v>
      </c>
      <c r="DN54" s="106">
        <f t="shared" si="61"/>
        <v>0</v>
      </c>
      <c r="DO54" s="106">
        <f t="shared" si="62"/>
        <v>0</v>
      </c>
      <c r="DP54" s="106">
        <f t="shared" si="63"/>
        <v>0</v>
      </c>
      <c r="DQ54" s="106">
        <f t="shared" si="64"/>
        <v>0</v>
      </c>
      <c r="DR54" s="106">
        <f t="shared" si="65"/>
        <v>0</v>
      </c>
      <c r="DS54" s="107">
        <f t="shared" si="66"/>
        <v>10</v>
      </c>
      <c r="DT54" s="108">
        <f t="shared" si="110"/>
        <v>0</v>
      </c>
      <c r="DV54" s="26">
        <v>50</v>
      </c>
      <c r="DW54" s="182"/>
      <c r="DX54" s="42"/>
      <c r="DY54" s="42"/>
      <c r="DZ54" s="71"/>
      <c r="EA54" s="71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3">
        <f t="shared" si="68"/>
        <v>0</v>
      </c>
      <c r="EW54" s="43">
        <f t="shared" si="69"/>
        <v>0</v>
      </c>
      <c r="EX54" s="43">
        <f t="shared" si="70"/>
        <v>0</v>
      </c>
      <c r="EY54" s="43">
        <f t="shared" si="71"/>
        <v>0</v>
      </c>
      <c r="EZ54" s="43">
        <f t="shared" si="72"/>
        <v>0</v>
      </c>
      <c r="FA54" s="43">
        <f t="shared" si="73"/>
        <v>0</v>
      </c>
      <c r="FB54" s="43">
        <f t="shared" si="74"/>
        <v>0</v>
      </c>
      <c r="FC54" s="43">
        <f t="shared" si="75"/>
        <v>0</v>
      </c>
      <c r="FD54" s="43">
        <f t="shared" si="76"/>
        <v>0</v>
      </c>
      <c r="FE54" s="43">
        <f t="shared" si="77"/>
        <v>0</v>
      </c>
      <c r="FF54" s="43">
        <f t="shared" si="78"/>
        <v>0</v>
      </c>
      <c r="FG54" s="43">
        <f t="shared" si="79"/>
        <v>0</v>
      </c>
      <c r="FH54" s="44">
        <f t="shared" si="80"/>
        <v>10</v>
      </c>
      <c r="FI54" s="27">
        <f t="shared" si="115"/>
        <v>0</v>
      </c>
      <c r="FL54" s="26">
        <v>50</v>
      </c>
      <c r="FM54" s="182"/>
      <c r="FN54" s="42"/>
      <c r="FO54" s="79"/>
      <c r="FP54" s="81"/>
      <c r="FQ54" s="43"/>
      <c r="FR54" s="42"/>
      <c r="FS54" s="42"/>
      <c r="FT54" s="42"/>
      <c r="FU54" s="42"/>
      <c r="FV54" s="42"/>
      <c r="FW54" s="42"/>
      <c r="FX54" s="42"/>
      <c r="FY54" s="42"/>
      <c r="FZ54" s="79"/>
      <c r="GA54" s="42"/>
      <c r="GB54" s="81"/>
      <c r="GC54" s="42"/>
      <c r="GD54" s="81"/>
      <c r="GE54" s="42"/>
      <c r="GF54" s="42"/>
      <c r="GG54" s="42"/>
      <c r="GH54" s="42"/>
      <c r="GI54" s="42"/>
      <c r="GJ54" s="42"/>
      <c r="GK54" s="42"/>
      <c r="GL54" s="43">
        <f t="shared" si="82"/>
        <v>0</v>
      </c>
      <c r="GM54" s="43">
        <f t="shared" si="83"/>
        <v>0</v>
      </c>
      <c r="GN54" s="43">
        <f t="shared" si="84"/>
        <v>0</v>
      </c>
      <c r="GO54" s="43">
        <f t="shared" si="85"/>
        <v>0</v>
      </c>
      <c r="GP54" s="43">
        <f t="shared" si="86"/>
        <v>0</v>
      </c>
      <c r="GQ54" s="43">
        <f t="shared" si="87"/>
        <v>0</v>
      </c>
      <c r="GR54" s="43">
        <f t="shared" si="88"/>
        <v>0</v>
      </c>
      <c r="GS54" s="43">
        <f t="shared" si="89"/>
        <v>0</v>
      </c>
      <c r="GT54" s="43">
        <f t="shared" si="90"/>
        <v>0</v>
      </c>
      <c r="GU54" s="43">
        <f t="shared" si="91"/>
        <v>0</v>
      </c>
      <c r="GV54" s="43">
        <f t="shared" si="92"/>
        <v>0</v>
      </c>
      <c r="GW54" s="43">
        <f t="shared" si="93"/>
        <v>0</v>
      </c>
      <c r="GX54" s="44">
        <f t="shared" si="94"/>
        <v>10</v>
      </c>
      <c r="GY54" s="27">
        <f t="shared" si="95"/>
        <v>0</v>
      </c>
      <c r="GZ54" s="179"/>
      <c r="HA54" s="26">
        <v>50</v>
      </c>
      <c r="HB54" s="205">
        <f>'4C'!G54</f>
        <v>0</v>
      </c>
      <c r="HC54" s="42"/>
      <c r="HD54" s="79"/>
      <c r="HE54" s="81"/>
      <c r="HF54" s="43"/>
      <c r="HG54" s="42"/>
      <c r="HH54" s="42"/>
      <c r="HI54" s="42"/>
      <c r="HJ54" s="42"/>
      <c r="HK54" s="42"/>
      <c r="HL54" s="42"/>
      <c r="HM54" s="42"/>
      <c r="HN54" s="42"/>
      <c r="HO54" s="79"/>
      <c r="HP54" s="42"/>
      <c r="HQ54" s="81"/>
      <c r="HR54" s="42"/>
      <c r="HS54" s="81"/>
      <c r="HT54" s="42"/>
      <c r="HU54" s="42"/>
      <c r="HV54" s="42"/>
      <c r="HW54" s="42"/>
      <c r="HX54" s="42"/>
      <c r="HY54" s="42"/>
      <c r="HZ54" s="42"/>
      <c r="IA54" s="43">
        <f t="shared" si="96"/>
        <v>0</v>
      </c>
      <c r="IB54" s="43">
        <f t="shared" si="97"/>
        <v>0</v>
      </c>
      <c r="IC54" s="43">
        <f t="shared" si="98"/>
        <v>0</v>
      </c>
      <c r="ID54" s="43">
        <f t="shared" si="99"/>
        <v>0</v>
      </c>
      <c r="IE54" s="43">
        <f t="shared" si="100"/>
        <v>0</v>
      </c>
      <c r="IF54" s="43">
        <f t="shared" si="101"/>
        <v>0</v>
      </c>
      <c r="IG54" s="43">
        <f t="shared" si="102"/>
        <v>0</v>
      </c>
      <c r="IH54" s="43">
        <f t="shared" si="103"/>
        <v>0</v>
      </c>
      <c r="II54" s="43">
        <f t="shared" si="104"/>
        <v>0</v>
      </c>
      <c r="IJ54" s="43">
        <f t="shared" si="105"/>
        <v>0</v>
      </c>
      <c r="IK54" s="43">
        <f t="shared" si="106"/>
        <v>0</v>
      </c>
      <c r="IL54" s="43">
        <f t="shared" si="107"/>
        <v>0</v>
      </c>
      <c r="IM54" s="44">
        <f t="shared" si="108"/>
        <v>10</v>
      </c>
      <c r="IN54" s="27">
        <f t="shared" si="109"/>
        <v>0</v>
      </c>
      <c r="IO54" s="179"/>
      <c r="IP54" s="26">
        <v>50</v>
      </c>
      <c r="IQ54" s="182" t="str">
        <f>'6A'!G54</f>
        <v xml:space="preserve">  </v>
      </c>
      <c r="IR54" s="42"/>
      <c r="IS54" s="42"/>
      <c r="IT54" s="42"/>
      <c r="IU54" s="42"/>
      <c r="IV54" s="42"/>
      <c r="IW54" s="79"/>
      <c r="IX54" s="79"/>
      <c r="IY54" s="81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131">
        <f t="shared" si="1"/>
        <v>0</v>
      </c>
      <c r="JO54" s="131">
        <f t="shared" si="2"/>
        <v>0</v>
      </c>
      <c r="JP54" s="131">
        <f t="shared" si="3"/>
        <v>0</v>
      </c>
      <c r="JQ54" s="131">
        <f t="shared" si="4"/>
        <v>0</v>
      </c>
      <c r="JR54" s="131">
        <f t="shared" si="5"/>
        <v>0</v>
      </c>
      <c r="JS54" s="131">
        <f t="shared" si="6"/>
        <v>0</v>
      </c>
      <c r="JT54" s="131">
        <f t="shared" si="7"/>
        <v>0</v>
      </c>
      <c r="JU54" s="131">
        <f t="shared" si="8"/>
        <v>0</v>
      </c>
      <c r="JV54" s="131">
        <f t="shared" si="9"/>
        <v>0</v>
      </c>
      <c r="JW54" s="131">
        <f t="shared" si="10"/>
        <v>0</v>
      </c>
      <c r="JX54" s="131">
        <f t="shared" si="11"/>
        <v>0</v>
      </c>
      <c r="JY54" s="130">
        <f t="shared" si="111"/>
        <v>10</v>
      </c>
      <c r="JZ54" s="27">
        <f t="shared" si="112"/>
        <v>0</v>
      </c>
      <c r="KB54" s="26">
        <v>50</v>
      </c>
      <c r="KC54" s="205">
        <f>'6B'!G53</f>
        <v>0</v>
      </c>
      <c r="KD54" s="42"/>
      <c r="KE54" s="42"/>
      <c r="KF54" s="42"/>
      <c r="KG54" s="42"/>
      <c r="KH54" s="42"/>
      <c r="KI54" s="79"/>
      <c r="KJ54" s="79"/>
      <c r="KK54" s="81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131">
        <f t="shared" si="14"/>
        <v>0</v>
      </c>
      <c r="LA54" s="131">
        <f t="shared" si="15"/>
        <v>0</v>
      </c>
      <c r="LB54" s="131">
        <f t="shared" si="16"/>
        <v>0</v>
      </c>
      <c r="LC54" s="131">
        <f t="shared" si="17"/>
        <v>0</v>
      </c>
      <c r="LD54" s="131">
        <f t="shared" si="18"/>
        <v>0</v>
      </c>
      <c r="LE54" s="131">
        <f t="shared" si="19"/>
        <v>0</v>
      </c>
      <c r="LF54" s="131">
        <f t="shared" si="20"/>
        <v>0</v>
      </c>
      <c r="LG54" s="131">
        <f t="shared" si="21"/>
        <v>0</v>
      </c>
      <c r="LH54" s="131">
        <f t="shared" si="22"/>
        <v>0</v>
      </c>
      <c r="LI54" s="131">
        <f t="shared" si="23"/>
        <v>0</v>
      </c>
      <c r="LJ54" s="131">
        <f t="shared" si="24"/>
        <v>0</v>
      </c>
      <c r="LK54" s="44">
        <f t="shared" si="113"/>
        <v>10</v>
      </c>
      <c r="LL54" s="27">
        <f t="shared" si="114"/>
        <v>0</v>
      </c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</row>
    <row r="55" spans="1:346" s="33" customFormat="1">
      <c r="A55" s="26">
        <v>51</v>
      </c>
      <c r="B55" s="204">
        <f>'2 A'!G55</f>
        <v>0</v>
      </c>
      <c r="C55" s="71"/>
      <c r="D55" s="19"/>
      <c r="E55" s="71"/>
      <c r="F55" s="19"/>
      <c r="G55" s="71"/>
      <c r="H55" s="70"/>
      <c r="I55" s="71"/>
      <c r="J55" s="19"/>
      <c r="K55" s="71"/>
      <c r="L55" s="19"/>
      <c r="M55" s="71"/>
      <c r="N55" s="19"/>
      <c r="O55" s="71"/>
      <c r="P55" s="19"/>
      <c r="Q55" s="71"/>
      <c r="R55" s="19"/>
      <c r="S55" s="71"/>
      <c r="T55" s="19"/>
      <c r="U55" s="71"/>
      <c r="V55" s="19"/>
      <c r="W55" s="71"/>
      <c r="X55" s="71"/>
      <c r="Y55" s="71"/>
      <c r="Z55" s="71"/>
      <c r="AA55" s="43">
        <f t="shared" si="27"/>
        <v>0</v>
      </c>
      <c r="AB55" s="43">
        <f t="shared" si="28"/>
        <v>0</v>
      </c>
      <c r="AC55" s="43">
        <f t="shared" si="29"/>
        <v>0</v>
      </c>
      <c r="AD55" s="43">
        <f t="shared" si="30"/>
        <v>0</v>
      </c>
      <c r="AE55" s="43">
        <f t="shared" si="31"/>
        <v>0</v>
      </c>
      <c r="AF55" s="43">
        <f t="shared" si="32"/>
        <v>0</v>
      </c>
      <c r="AG55" s="43">
        <f t="shared" si="33"/>
        <v>0</v>
      </c>
      <c r="AH55" s="43">
        <f t="shared" si="34"/>
        <v>0</v>
      </c>
      <c r="AI55" s="43">
        <f t="shared" si="35"/>
        <v>0</v>
      </c>
      <c r="AJ55" s="43">
        <f t="shared" si="36"/>
        <v>0</v>
      </c>
      <c r="AK55" s="43">
        <f t="shared" si="37"/>
        <v>0</v>
      </c>
      <c r="AL55" s="43">
        <f t="shared" si="38"/>
        <v>0</v>
      </c>
      <c r="AM55" s="44">
        <f t="shared" si="39"/>
        <v>10</v>
      </c>
      <c r="AN55" s="27">
        <f t="shared" si="0"/>
        <v>0</v>
      </c>
      <c r="AQ55" s="26">
        <v>51</v>
      </c>
      <c r="AR55" s="101">
        <f>'2B'!G55</f>
        <v>0</v>
      </c>
      <c r="AS55" s="42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106">
        <f t="shared" si="40"/>
        <v>0</v>
      </c>
      <c r="BR55" s="106">
        <f t="shared" si="41"/>
        <v>0</v>
      </c>
      <c r="BS55" s="106">
        <f t="shared" si="42"/>
        <v>0</v>
      </c>
      <c r="BT55" s="106">
        <f t="shared" si="43"/>
        <v>0</v>
      </c>
      <c r="BU55" s="106">
        <f t="shared" si="44"/>
        <v>0</v>
      </c>
      <c r="BV55" s="106">
        <f t="shared" si="45"/>
        <v>0</v>
      </c>
      <c r="BW55" s="106">
        <f t="shared" si="46"/>
        <v>0</v>
      </c>
      <c r="BX55" s="106">
        <f t="shared" si="47"/>
        <v>0</v>
      </c>
      <c r="BY55" s="106">
        <f t="shared" si="48"/>
        <v>0</v>
      </c>
      <c r="BZ55" s="106">
        <f t="shared" si="49"/>
        <v>0</v>
      </c>
      <c r="CA55" s="106">
        <f t="shared" si="50"/>
        <v>0</v>
      </c>
      <c r="CB55" s="106">
        <f t="shared" si="51"/>
        <v>0</v>
      </c>
      <c r="CC55" s="107">
        <f t="shared" si="52"/>
        <v>10</v>
      </c>
      <c r="CD55" s="108">
        <f t="shared" si="53"/>
        <v>0</v>
      </c>
      <c r="CG55" s="26">
        <v>51</v>
      </c>
      <c r="CH55" s="101"/>
      <c r="CI55" s="42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106">
        <f t="shared" si="54"/>
        <v>0</v>
      </c>
      <c r="DH55" s="106">
        <f t="shared" si="55"/>
        <v>0</v>
      </c>
      <c r="DI55" s="106">
        <f t="shared" si="56"/>
        <v>0</v>
      </c>
      <c r="DJ55" s="106">
        <f t="shared" si="57"/>
        <v>0</v>
      </c>
      <c r="DK55" s="106">
        <f t="shared" si="58"/>
        <v>0</v>
      </c>
      <c r="DL55" s="106">
        <f t="shared" si="59"/>
        <v>0</v>
      </c>
      <c r="DM55" s="106">
        <f t="shared" si="60"/>
        <v>0</v>
      </c>
      <c r="DN55" s="106">
        <f t="shared" si="61"/>
        <v>0</v>
      </c>
      <c r="DO55" s="106">
        <f t="shared" si="62"/>
        <v>0</v>
      </c>
      <c r="DP55" s="106">
        <f t="shared" si="63"/>
        <v>0</v>
      </c>
      <c r="DQ55" s="106">
        <f t="shared" si="64"/>
        <v>0</v>
      </c>
      <c r="DR55" s="106">
        <f t="shared" si="65"/>
        <v>0</v>
      </c>
      <c r="DS55" s="107">
        <f t="shared" si="66"/>
        <v>10</v>
      </c>
      <c r="DT55" s="108">
        <f t="shared" si="110"/>
        <v>0</v>
      </c>
      <c r="DV55" s="26">
        <v>51</v>
      </c>
      <c r="DW55" s="182"/>
      <c r="DX55" s="42"/>
      <c r="DY55" s="42"/>
      <c r="DZ55" s="71"/>
      <c r="EA55" s="71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3">
        <f t="shared" si="68"/>
        <v>0</v>
      </c>
      <c r="EW55" s="43">
        <f t="shared" si="69"/>
        <v>0</v>
      </c>
      <c r="EX55" s="43">
        <f t="shared" si="70"/>
        <v>0</v>
      </c>
      <c r="EY55" s="43">
        <f t="shared" si="71"/>
        <v>0</v>
      </c>
      <c r="EZ55" s="43">
        <f t="shared" si="72"/>
        <v>0</v>
      </c>
      <c r="FA55" s="43">
        <f t="shared" si="73"/>
        <v>0</v>
      </c>
      <c r="FB55" s="43">
        <f t="shared" si="74"/>
        <v>0</v>
      </c>
      <c r="FC55" s="43">
        <f t="shared" si="75"/>
        <v>0</v>
      </c>
      <c r="FD55" s="43">
        <f t="shared" si="76"/>
        <v>0</v>
      </c>
      <c r="FE55" s="43">
        <f t="shared" si="77"/>
        <v>0</v>
      </c>
      <c r="FF55" s="43">
        <f t="shared" si="78"/>
        <v>0</v>
      </c>
      <c r="FG55" s="43">
        <f t="shared" si="79"/>
        <v>0</v>
      </c>
      <c r="FH55" s="44">
        <f t="shared" si="80"/>
        <v>10</v>
      </c>
      <c r="FI55" s="27">
        <f t="shared" si="115"/>
        <v>0</v>
      </c>
      <c r="FL55" s="26">
        <v>51</v>
      </c>
      <c r="FM55" s="182"/>
      <c r="FN55" s="42"/>
      <c r="FO55" s="79"/>
      <c r="FP55" s="81"/>
      <c r="FQ55" s="43"/>
      <c r="FR55" s="42"/>
      <c r="FS55" s="42"/>
      <c r="FT55" s="42"/>
      <c r="FU55" s="42"/>
      <c r="FV55" s="42"/>
      <c r="FW55" s="42"/>
      <c r="FX55" s="42"/>
      <c r="FY55" s="42"/>
      <c r="FZ55" s="79"/>
      <c r="GA55" s="42"/>
      <c r="GB55" s="81"/>
      <c r="GC55" s="42"/>
      <c r="GD55" s="81"/>
      <c r="GE55" s="42"/>
      <c r="GF55" s="42"/>
      <c r="GG55" s="42"/>
      <c r="GH55" s="42"/>
      <c r="GI55" s="42"/>
      <c r="GJ55" s="42"/>
      <c r="GK55" s="42"/>
      <c r="GL55" s="43">
        <f t="shared" si="82"/>
        <v>0</v>
      </c>
      <c r="GM55" s="43">
        <f t="shared" si="83"/>
        <v>0</v>
      </c>
      <c r="GN55" s="43">
        <f t="shared" si="84"/>
        <v>0</v>
      </c>
      <c r="GO55" s="43">
        <f t="shared" si="85"/>
        <v>0</v>
      </c>
      <c r="GP55" s="43">
        <f t="shared" si="86"/>
        <v>0</v>
      </c>
      <c r="GQ55" s="43">
        <f t="shared" si="87"/>
        <v>0</v>
      </c>
      <c r="GR55" s="43">
        <f t="shared" si="88"/>
        <v>0</v>
      </c>
      <c r="GS55" s="43">
        <f t="shared" si="89"/>
        <v>0</v>
      </c>
      <c r="GT55" s="43">
        <f t="shared" si="90"/>
        <v>0</v>
      </c>
      <c r="GU55" s="43">
        <f t="shared" si="91"/>
        <v>0</v>
      </c>
      <c r="GV55" s="43">
        <f t="shared" si="92"/>
        <v>0</v>
      </c>
      <c r="GW55" s="43">
        <f t="shared" si="93"/>
        <v>0</v>
      </c>
      <c r="GX55" s="44">
        <f t="shared" si="94"/>
        <v>10</v>
      </c>
      <c r="GY55" s="27">
        <f t="shared" si="95"/>
        <v>0</v>
      </c>
      <c r="GZ55" s="179"/>
      <c r="HA55" s="26">
        <v>51</v>
      </c>
      <c r="HB55" s="205">
        <f>'4C'!G55</f>
        <v>0</v>
      </c>
      <c r="HC55" s="42"/>
      <c r="HD55" s="79"/>
      <c r="HE55" s="81"/>
      <c r="HF55" s="43"/>
      <c r="HG55" s="42"/>
      <c r="HH55" s="42"/>
      <c r="HI55" s="42"/>
      <c r="HJ55" s="42"/>
      <c r="HK55" s="42"/>
      <c r="HL55" s="42"/>
      <c r="HM55" s="42"/>
      <c r="HN55" s="42"/>
      <c r="HO55" s="79"/>
      <c r="HP55" s="42"/>
      <c r="HQ55" s="81"/>
      <c r="HR55" s="42"/>
      <c r="HS55" s="81"/>
      <c r="HT55" s="42"/>
      <c r="HU55" s="42"/>
      <c r="HV55" s="42"/>
      <c r="HW55" s="42"/>
      <c r="HX55" s="42"/>
      <c r="HY55" s="42"/>
      <c r="HZ55" s="42"/>
      <c r="IA55" s="43">
        <f t="shared" si="96"/>
        <v>0</v>
      </c>
      <c r="IB55" s="43">
        <f t="shared" si="97"/>
        <v>0</v>
      </c>
      <c r="IC55" s="43">
        <f t="shared" si="98"/>
        <v>0</v>
      </c>
      <c r="ID55" s="43">
        <f t="shared" si="99"/>
        <v>0</v>
      </c>
      <c r="IE55" s="43">
        <f t="shared" si="100"/>
        <v>0</v>
      </c>
      <c r="IF55" s="43">
        <f t="shared" si="101"/>
        <v>0</v>
      </c>
      <c r="IG55" s="43">
        <f t="shared" si="102"/>
        <v>0</v>
      </c>
      <c r="IH55" s="43">
        <f t="shared" si="103"/>
        <v>0</v>
      </c>
      <c r="II55" s="43">
        <f t="shared" si="104"/>
        <v>0</v>
      </c>
      <c r="IJ55" s="43">
        <f t="shared" si="105"/>
        <v>0</v>
      </c>
      <c r="IK55" s="43">
        <f t="shared" si="106"/>
        <v>0</v>
      </c>
      <c r="IL55" s="43">
        <f t="shared" si="107"/>
        <v>0</v>
      </c>
      <c r="IM55" s="44">
        <f t="shared" si="108"/>
        <v>10</v>
      </c>
      <c r="IN55" s="27">
        <f t="shared" si="109"/>
        <v>0</v>
      </c>
      <c r="IO55" s="179"/>
      <c r="IP55" s="26">
        <v>51</v>
      </c>
      <c r="IQ55" s="205" t="str">
        <f>'6A'!G55</f>
        <v xml:space="preserve">  </v>
      </c>
      <c r="IR55" s="42"/>
      <c r="IS55" s="42"/>
      <c r="IT55" s="42"/>
      <c r="IU55" s="42"/>
      <c r="IV55" s="42"/>
      <c r="IW55" s="79"/>
      <c r="IX55" s="79"/>
      <c r="IY55" s="81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131">
        <f t="shared" si="1"/>
        <v>0</v>
      </c>
      <c r="JO55" s="131">
        <f t="shared" si="2"/>
        <v>0</v>
      </c>
      <c r="JP55" s="131">
        <f t="shared" si="3"/>
        <v>0</v>
      </c>
      <c r="JQ55" s="131">
        <f t="shared" si="4"/>
        <v>0</v>
      </c>
      <c r="JR55" s="131">
        <f t="shared" si="5"/>
        <v>0</v>
      </c>
      <c r="JS55" s="131">
        <f t="shared" si="6"/>
        <v>0</v>
      </c>
      <c r="JT55" s="131">
        <f t="shared" si="7"/>
        <v>0</v>
      </c>
      <c r="JU55" s="131">
        <f t="shared" si="8"/>
        <v>0</v>
      </c>
      <c r="JV55" s="131">
        <f t="shared" si="9"/>
        <v>0</v>
      </c>
      <c r="JW55" s="131">
        <f t="shared" si="10"/>
        <v>0</v>
      </c>
      <c r="JX55" s="131">
        <f t="shared" si="11"/>
        <v>0</v>
      </c>
      <c r="JY55" s="130">
        <f t="shared" si="111"/>
        <v>10</v>
      </c>
      <c r="JZ55" s="27">
        <f t="shared" si="112"/>
        <v>0</v>
      </c>
      <c r="KB55" s="26">
        <v>51</v>
      </c>
      <c r="KC55" s="205">
        <f>'6B'!G54</f>
        <v>0</v>
      </c>
      <c r="KD55" s="42"/>
      <c r="KE55" s="42"/>
      <c r="KF55" s="42"/>
      <c r="KG55" s="42"/>
      <c r="KH55" s="42"/>
      <c r="KI55" s="79"/>
      <c r="KJ55" s="79"/>
      <c r="KK55" s="81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131">
        <f t="shared" si="14"/>
        <v>0</v>
      </c>
      <c r="LA55" s="131">
        <f t="shared" si="15"/>
        <v>0</v>
      </c>
      <c r="LB55" s="131">
        <f t="shared" si="16"/>
        <v>0</v>
      </c>
      <c r="LC55" s="131">
        <f t="shared" si="17"/>
        <v>0</v>
      </c>
      <c r="LD55" s="131">
        <f t="shared" si="18"/>
        <v>0</v>
      </c>
      <c r="LE55" s="131">
        <f t="shared" si="19"/>
        <v>0</v>
      </c>
      <c r="LF55" s="131">
        <f t="shared" si="20"/>
        <v>0</v>
      </c>
      <c r="LG55" s="131">
        <f t="shared" si="21"/>
        <v>0</v>
      </c>
      <c r="LH55" s="131">
        <f t="shared" si="22"/>
        <v>0</v>
      </c>
      <c r="LI55" s="131">
        <f t="shared" si="23"/>
        <v>0</v>
      </c>
      <c r="LJ55" s="131">
        <f t="shared" si="24"/>
        <v>0</v>
      </c>
      <c r="LK55" s="44">
        <f t="shared" si="113"/>
        <v>10</v>
      </c>
      <c r="LL55" s="27">
        <f t="shared" si="114"/>
        <v>0</v>
      </c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</row>
    <row r="56" spans="1:346" s="33" customFormat="1">
      <c r="A56" s="26">
        <v>52</v>
      </c>
      <c r="B56" s="204">
        <f>'2 A'!G56</f>
        <v>0</v>
      </c>
      <c r="C56" s="71"/>
      <c r="D56" s="19"/>
      <c r="E56" s="71"/>
      <c r="F56" s="19"/>
      <c r="G56" s="71"/>
      <c r="H56" s="70"/>
      <c r="I56" s="71"/>
      <c r="J56" s="19"/>
      <c r="K56" s="71"/>
      <c r="L56" s="19"/>
      <c r="M56" s="71"/>
      <c r="N56" s="19"/>
      <c r="O56" s="71"/>
      <c r="P56" s="19"/>
      <c r="Q56" s="71"/>
      <c r="R56" s="19"/>
      <c r="S56" s="71"/>
      <c r="T56" s="19"/>
      <c r="U56" s="71"/>
      <c r="V56" s="19"/>
      <c r="W56" s="71"/>
      <c r="X56" s="71"/>
      <c r="Y56" s="71"/>
      <c r="Z56" s="71"/>
      <c r="AA56" s="43">
        <f t="shared" si="27"/>
        <v>0</v>
      </c>
      <c r="AB56" s="43">
        <f t="shared" si="28"/>
        <v>0</v>
      </c>
      <c r="AC56" s="43">
        <f t="shared" si="29"/>
        <v>0</v>
      </c>
      <c r="AD56" s="43">
        <f t="shared" si="30"/>
        <v>0</v>
      </c>
      <c r="AE56" s="43">
        <f t="shared" si="31"/>
        <v>0</v>
      </c>
      <c r="AF56" s="43">
        <f t="shared" si="32"/>
        <v>0</v>
      </c>
      <c r="AG56" s="43">
        <f t="shared" si="33"/>
        <v>0</v>
      </c>
      <c r="AH56" s="43">
        <f t="shared" si="34"/>
        <v>0</v>
      </c>
      <c r="AI56" s="43">
        <f t="shared" si="35"/>
        <v>0</v>
      </c>
      <c r="AJ56" s="43">
        <f t="shared" si="36"/>
        <v>0</v>
      </c>
      <c r="AK56" s="43">
        <f t="shared" si="37"/>
        <v>0</v>
      </c>
      <c r="AL56" s="43">
        <f t="shared" si="38"/>
        <v>0</v>
      </c>
      <c r="AM56" s="44">
        <f t="shared" si="39"/>
        <v>10</v>
      </c>
      <c r="AN56" s="27">
        <f t="shared" si="0"/>
        <v>0</v>
      </c>
      <c r="AQ56" s="26">
        <v>52</v>
      </c>
      <c r="AR56" s="101"/>
      <c r="AS56" s="42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106">
        <f t="shared" si="40"/>
        <v>0</v>
      </c>
      <c r="BR56" s="106">
        <f t="shared" si="41"/>
        <v>0</v>
      </c>
      <c r="BS56" s="106">
        <f t="shared" si="42"/>
        <v>0</v>
      </c>
      <c r="BT56" s="106">
        <f t="shared" si="43"/>
        <v>0</v>
      </c>
      <c r="BU56" s="106">
        <f t="shared" si="44"/>
        <v>0</v>
      </c>
      <c r="BV56" s="106">
        <f t="shared" si="45"/>
        <v>0</v>
      </c>
      <c r="BW56" s="106">
        <f t="shared" si="46"/>
        <v>0</v>
      </c>
      <c r="BX56" s="106">
        <f t="shared" si="47"/>
        <v>0</v>
      </c>
      <c r="BY56" s="106">
        <f t="shared" si="48"/>
        <v>0</v>
      </c>
      <c r="BZ56" s="106">
        <f t="shared" si="49"/>
        <v>0</v>
      </c>
      <c r="CA56" s="106">
        <f t="shared" si="50"/>
        <v>0</v>
      </c>
      <c r="CB56" s="106">
        <f t="shared" si="51"/>
        <v>0</v>
      </c>
      <c r="CC56" s="107">
        <f t="shared" si="52"/>
        <v>10</v>
      </c>
      <c r="CD56" s="108">
        <f t="shared" si="53"/>
        <v>0</v>
      </c>
      <c r="CG56" s="26">
        <v>52</v>
      </c>
      <c r="CH56" s="101"/>
      <c r="CI56" s="42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106">
        <f t="shared" si="54"/>
        <v>0</v>
      </c>
      <c r="DH56" s="106">
        <f t="shared" si="55"/>
        <v>0</v>
      </c>
      <c r="DI56" s="106">
        <f t="shared" si="56"/>
        <v>0</v>
      </c>
      <c r="DJ56" s="106">
        <f t="shared" si="57"/>
        <v>0</v>
      </c>
      <c r="DK56" s="106">
        <f t="shared" si="58"/>
        <v>0</v>
      </c>
      <c r="DL56" s="106">
        <f t="shared" si="59"/>
        <v>0</v>
      </c>
      <c r="DM56" s="106">
        <f t="shared" si="60"/>
        <v>0</v>
      </c>
      <c r="DN56" s="106">
        <f t="shared" si="61"/>
        <v>0</v>
      </c>
      <c r="DO56" s="106">
        <f t="shared" si="62"/>
        <v>0</v>
      </c>
      <c r="DP56" s="106">
        <f t="shared" si="63"/>
        <v>0</v>
      </c>
      <c r="DQ56" s="106">
        <f t="shared" si="64"/>
        <v>0</v>
      </c>
      <c r="DR56" s="106">
        <f t="shared" si="65"/>
        <v>0</v>
      </c>
      <c r="DS56" s="107">
        <f t="shared" si="66"/>
        <v>10</v>
      </c>
      <c r="DT56" s="108">
        <f t="shared" si="110"/>
        <v>0</v>
      </c>
      <c r="DV56" s="26">
        <v>52</v>
      </c>
      <c r="DW56" s="182"/>
      <c r="DX56" s="42"/>
      <c r="DY56" s="42"/>
      <c r="DZ56" s="71"/>
      <c r="EA56" s="71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3">
        <f t="shared" si="68"/>
        <v>0</v>
      </c>
      <c r="EW56" s="43">
        <f t="shared" si="69"/>
        <v>0</v>
      </c>
      <c r="EX56" s="43">
        <f t="shared" si="70"/>
        <v>0</v>
      </c>
      <c r="EY56" s="43">
        <f t="shared" si="71"/>
        <v>0</v>
      </c>
      <c r="EZ56" s="43">
        <f t="shared" si="72"/>
        <v>0</v>
      </c>
      <c r="FA56" s="43">
        <f t="shared" si="73"/>
        <v>0</v>
      </c>
      <c r="FB56" s="43">
        <f t="shared" si="74"/>
        <v>0</v>
      </c>
      <c r="FC56" s="43">
        <f t="shared" si="75"/>
        <v>0</v>
      </c>
      <c r="FD56" s="43">
        <f t="shared" si="76"/>
        <v>0</v>
      </c>
      <c r="FE56" s="43">
        <f t="shared" si="77"/>
        <v>0</v>
      </c>
      <c r="FF56" s="43">
        <f t="shared" si="78"/>
        <v>0</v>
      </c>
      <c r="FG56" s="43">
        <f t="shared" si="79"/>
        <v>0</v>
      </c>
      <c r="FH56" s="44">
        <f t="shared" si="80"/>
        <v>10</v>
      </c>
      <c r="FI56" s="27">
        <f t="shared" si="115"/>
        <v>0</v>
      </c>
      <c r="FL56" s="26">
        <v>52</v>
      </c>
      <c r="FM56" s="182"/>
      <c r="FN56" s="42"/>
      <c r="FO56" s="79"/>
      <c r="FP56" s="81"/>
      <c r="FQ56" s="43"/>
      <c r="FR56" s="42"/>
      <c r="FS56" s="42"/>
      <c r="FT56" s="42"/>
      <c r="FU56" s="42"/>
      <c r="FV56" s="42"/>
      <c r="FW56" s="42"/>
      <c r="FX56" s="42"/>
      <c r="FY56" s="42"/>
      <c r="FZ56" s="79"/>
      <c r="GA56" s="42"/>
      <c r="GB56" s="81"/>
      <c r="GC56" s="42"/>
      <c r="GD56" s="81"/>
      <c r="GE56" s="42"/>
      <c r="GF56" s="42"/>
      <c r="GG56" s="42"/>
      <c r="GH56" s="42"/>
      <c r="GI56" s="42"/>
      <c r="GJ56" s="42"/>
      <c r="GK56" s="42"/>
      <c r="GL56" s="43">
        <f t="shared" si="82"/>
        <v>0</v>
      </c>
      <c r="GM56" s="43">
        <f t="shared" si="83"/>
        <v>0</v>
      </c>
      <c r="GN56" s="43">
        <f t="shared" si="84"/>
        <v>0</v>
      </c>
      <c r="GO56" s="43">
        <f t="shared" si="85"/>
        <v>0</v>
      </c>
      <c r="GP56" s="43">
        <f t="shared" si="86"/>
        <v>0</v>
      </c>
      <c r="GQ56" s="43">
        <f t="shared" si="87"/>
        <v>0</v>
      </c>
      <c r="GR56" s="43">
        <f t="shared" si="88"/>
        <v>0</v>
      </c>
      <c r="GS56" s="43">
        <f t="shared" si="89"/>
        <v>0</v>
      </c>
      <c r="GT56" s="43">
        <f t="shared" si="90"/>
        <v>0</v>
      </c>
      <c r="GU56" s="43">
        <f t="shared" si="91"/>
        <v>0</v>
      </c>
      <c r="GV56" s="43">
        <f t="shared" si="92"/>
        <v>0</v>
      </c>
      <c r="GW56" s="43">
        <f t="shared" si="93"/>
        <v>0</v>
      </c>
      <c r="GX56" s="44">
        <f t="shared" si="94"/>
        <v>10</v>
      </c>
      <c r="GY56" s="27">
        <f t="shared" si="95"/>
        <v>0</v>
      </c>
      <c r="GZ56" s="179"/>
      <c r="HA56" s="26">
        <v>52</v>
      </c>
      <c r="HB56" s="205">
        <f>'4C'!G56</f>
        <v>0</v>
      </c>
      <c r="HC56" s="42"/>
      <c r="HD56" s="79"/>
      <c r="HE56" s="81"/>
      <c r="HF56" s="43"/>
      <c r="HG56" s="42"/>
      <c r="HH56" s="42"/>
      <c r="HI56" s="42"/>
      <c r="HJ56" s="42"/>
      <c r="HK56" s="42"/>
      <c r="HL56" s="42"/>
      <c r="HM56" s="42"/>
      <c r="HN56" s="42"/>
      <c r="HO56" s="79"/>
      <c r="HP56" s="42"/>
      <c r="HQ56" s="81"/>
      <c r="HR56" s="42"/>
      <c r="HS56" s="81"/>
      <c r="HT56" s="42"/>
      <c r="HU56" s="42"/>
      <c r="HV56" s="42"/>
      <c r="HW56" s="42"/>
      <c r="HX56" s="42"/>
      <c r="HY56" s="42"/>
      <c r="HZ56" s="42"/>
      <c r="IA56" s="43">
        <f t="shared" si="96"/>
        <v>0</v>
      </c>
      <c r="IB56" s="43">
        <f t="shared" si="97"/>
        <v>0</v>
      </c>
      <c r="IC56" s="43">
        <f t="shared" si="98"/>
        <v>0</v>
      </c>
      <c r="ID56" s="43">
        <f t="shared" si="99"/>
        <v>0</v>
      </c>
      <c r="IE56" s="43">
        <f t="shared" si="100"/>
        <v>0</v>
      </c>
      <c r="IF56" s="43">
        <f t="shared" si="101"/>
        <v>0</v>
      </c>
      <c r="IG56" s="43">
        <f t="shared" si="102"/>
        <v>0</v>
      </c>
      <c r="IH56" s="43">
        <f t="shared" si="103"/>
        <v>0</v>
      </c>
      <c r="II56" s="43">
        <f t="shared" si="104"/>
        <v>0</v>
      </c>
      <c r="IJ56" s="43">
        <f t="shared" si="105"/>
        <v>0</v>
      </c>
      <c r="IK56" s="43">
        <f t="shared" si="106"/>
        <v>0</v>
      </c>
      <c r="IL56" s="43">
        <f t="shared" si="107"/>
        <v>0</v>
      </c>
      <c r="IM56" s="44">
        <f t="shared" si="108"/>
        <v>10</v>
      </c>
      <c r="IN56" s="27">
        <f t="shared" si="109"/>
        <v>0</v>
      </c>
      <c r="IO56" s="179"/>
      <c r="IP56" s="26">
        <v>52</v>
      </c>
      <c r="IQ56" s="205" t="str">
        <f>'6A'!G56</f>
        <v xml:space="preserve">  </v>
      </c>
      <c r="IR56" s="42"/>
      <c r="IS56" s="42"/>
      <c r="IT56" s="42"/>
      <c r="IU56" s="42"/>
      <c r="IV56" s="42"/>
      <c r="IW56" s="79"/>
      <c r="IX56" s="79"/>
      <c r="IY56" s="81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131">
        <f t="shared" si="1"/>
        <v>0</v>
      </c>
      <c r="JO56" s="131">
        <f t="shared" si="2"/>
        <v>0</v>
      </c>
      <c r="JP56" s="131">
        <f t="shared" si="3"/>
        <v>0</v>
      </c>
      <c r="JQ56" s="131">
        <f t="shared" si="4"/>
        <v>0</v>
      </c>
      <c r="JR56" s="131">
        <f t="shared" si="5"/>
        <v>0</v>
      </c>
      <c r="JS56" s="131">
        <f t="shared" si="6"/>
        <v>0</v>
      </c>
      <c r="JT56" s="131">
        <f t="shared" si="7"/>
        <v>0</v>
      </c>
      <c r="JU56" s="131">
        <f t="shared" si="8"/>
        <v>0</v>
      </c>
      <c r="JV56" s="131">
        <f t="shared" si="9"/>
        <v>0</v>
      </c>
      <c r="JW56" s="131">
        <f t="shared" si="10"/>
        <v>0</v>
      </c>
      <c r="JX56" s="131">
        <f t="shared" si="11"/>
        <v>0</v>
      </c>
      <c r="JY56" s="130">
        <f t="shared" si="111"/>
        <v>10</v>
      </c>
      <c r="JZ56" s="27">
        <f t="shared" si="112"/>
        <v>0</v>
      </c>
      <c r="KB56" s="26">
        <v>52</v>
      </c>
      <c r="KC56" s="205">
        <f>'6B'!G55</f>
        <v>0</v>
      </c>
      <c r="KD56" s="42"/>
      <c r="KE56" s="42"/>
      <c r="KF56" s="42"/>
      <c r="KG56" s="42"/>
      <c r="KH56" s="42"/>
      <c r="KI56" s="79"/>
      <c r="KJ56" s="79"/>
      <c r="KK56" s="81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131">
        <f t="shared" si="14"/>
        <v>0</v>
      </c>
      <c r="LA56" s="131">
        <f t="shared" si="15"/>
        <v>0</v>
      </c>
      <c r="LB56" s="131">
        <f t="shared" si="16"/>
        <v>0</v>
      </c>
      <c r="LC56" s="131">
        <f t="shared" si="17"/>
        <v>0</v>
      </c>
      <c r="LD56" s="131">
        <f t="shared" si="18"/>
        <v>0</v>
      </c>
      <c r="LE56" s="131">
        <f t="shared" si="19"/>
        <v>0</v>
      </c>
      <c r="LF56" s="131">
        <f t="shared" si="20"/>
        <v>0</v>
      </c>
      <c r="LG56" s="131">
        <f t="shared" si="21"/>
        <v>0</v>
      </c>
      <c r="LH56" s="131">
        <f t="shared" si="22"/>
        <v>0</v>
      </c>
      <c r="LI56" s="131">
        <f t="shared" si="23"/>
        <v>0</v>
      </c>
      <c r="LJ56" s="131">
        <f t="shared" si="24"/>
        <v>0</v>
      </c>
      <c r="LK56" s="44">
        <f t="shared" si="113"/>
        <v>10</v>
      </c>
      <c r="LL56" s="27">
        <f t="shared" si="114"/>
        <v>0</v>
      </c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</row>
    <row r="57" spans="1:346" s="33" customFormat="1">
      <c r="A57" s="26">
        <v>53</v>
      </c>
      <c r="B57" s="204">
        <f>'2 A'!G57</f>
        <v>0</v>
      </c>
      <c r="C57" s="71"/>
      <c r="D57" s="19"/>
      <c r="E57" s="71"/>
      <c r="F57" s="19"/>
      <c r="G57" s="71"/>
      <c r="H57" s="70"/>
      <c r="I57" s="71"/>
      <c r="J57" s="19"/>
      <c r="K57" s="71"/>
      <c r="L57" s="19"/>
      <c r="M57" s="71"/>
      <c r="N57" s="19"/>
      <c r="O57" s="71"/>
      <c r="P57" s="19"/>
      <c r="Q57" s="71"/>
      <c r="R57" s="19"/>
      <c r="S57" s="71"/>
      <c r="T57" s="19"/>
      <c r="U57" s="71"/>
      <c r="V57" s="19"/>
      <c r="W57" s="71"/>
      <c r="X57" s="71"/>
      <c r="Y57" s="71"/>
      <c r="Z57" s="71"/>
      <c r="AA57" s="43">
        <f t="shared" si="27"/>
        <v>0</v>
      </c>
      <c r="AB57" s="43">
        <f t="shared" si="28"/>
        <v>0</v>
      </c>
      <c r="AC57" s="43">
        <f t="shared" si="29"/>
        <v>0</v>
      </c>
      <c r="AD57" s="43">
        <f t="shared" si="30"/>
        <v>0</v>
      </c>
      <c r="AE57" s="43">
        <f t="shared" si="31"/>
        <v>0</v>
      </c>
      <c r="AF57" s="43">
        <f t="shared" si="32"/>
        <v>0</v>
      </c>
      <c r="AG57" s="43">
        <f t="shared" si="33"/>
        <v>0</v>
      </c>
      <c r="AH57" s="43">
        <f t="shared" si="34"/>
        <v>0</v>
      </c>
      <c r="AI57" s="43">
        <f t="shared" si="35"/>
        <v>0</v>
      </c>
      <c r="AJ57" s="43">
        <f t="shared" si="36"/>
        <v>0</v>
      </c>
      <c r="AK57" s="43">
        <f t="shared" si="37"/>
        <v>0</v>
      </c>
      <c r="AL57" s="43">
        <f t="shared" si="38"/>
        <v>0</v>
      </c>
      <c r="AM57" s="44">
        <f t="shared" si="39"/>
        <v>10</v>
      </c>
      <c r="AN57" s="27">
        <f t="shared" si="0"/>
        <v>0</v>
      </c>
      <c r="AQ57" s="26">
        <v>53</v>
      </c>
      <c r="AR57" s="101"/>
      <c r="AS57" s="42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106">
        <f t="shared" si="40"/>
        <v>0</v>
      </c>
      <c r="BR57" s="106">
        <f t="shared" si="41"/>
        <v>0</v>
      </c>
      <c r="BS57" s="106">
        <f t="shared" si="42"/>
        <v>0</v>
      </c>
      <c r="BT57" s="106">
        <f t="shared" si="43"/>
        <v>0</v>
      </c>
      <c r="BU57" s="106">
        <f t="shared" si="44"/>
        <v>0</v>
      </c>
      <c r="BV57" s="106">
        <f t="shared" si="45"/>
        <v>0</v>
      </c>
      <c r="BW57" s="106">
        <f t="shared" si="46"/>
        <v>0</v>
      </c>
      <c r="BX57" s="106">
        <f t="shared" si="47"/>
        <v>0</v>
      </c>
      <c r="BY57" s="106">
        <f t="shared" si="48"/>
        <v>0</v>
      </c>
      <c r="BZ57" s="106">
        <f t="shared" si="49"/>
        <v>0</v>
      </c>
      <c r="CA57" s="106">
        <f t="shared" si="50"/>
        <v>0</v>
      </c>
      <c r="CB57" s="106">
        <f t="shared" si="51"/>
        <v>0</v>
      </c>
      <c r="CC57" s="107">
        <f t="shared" si="52"/>
        <v>10</v>
      </c>
      <c r="CD57" s="108">
        <f t="shared" si="53"/>
        <v>0</v>
      </c>
      <c r="CG57" s="26">
        <v>53</v>
      </c>
      <c r="CH57" s="101"/>
      <c r="CI57" s="42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106">
        <f t="shared" si="54"/>
        <v>0</v>
      </c>
      <c r="DH57" s="106">
        <f t="shared" si="55"/>
        <v>0</v>
      </c>
      <c r="DI57" s="106">
        <f t="shared" si="56"/>
        <v>0</v>
      </c>
      <c r="DJ57" s="106">
        <f t="shared" si="57"/>
        <v>0</v>
      </c>
      <c r="DK57" s="106">
        <f t="shared" si="58"/>
        <v>0</v>
      </c>
      <c r="DL57" s="106">
        <f t="shared" si="59"/>
        <v>0</v>
      </c>
      <c r="DM57" s="106">
        <f t="shared" si="60"/>
        <v>0</v>
      </c>
      <c r="DN57" s="106">
        <f t="shared" si="61"/>
        <v>0</v>
      </c>
      <c r="DO57" s="106">
        <f t="shared" si="62"/>
        <v>0</v>
      </c>
      <c r="DP57" s="106">
        <f t="shared" si="63"/>
        <v>0</v>
      </c>
      <c r="DQ57" s="106">
        <f t="shared" si="64"/>
        <v>0</v>
      </c>
      <c r="DR57" s="106">
        <f t="shared" si="65"/>
        <v>0</v>
      </c>
      <c r="DS57" s="107">
        <f t="shared" si="66"/>
        <v>10</v>
      </c>
      <c r="DT57" s="108">
        <f t="shared" si="110"/>
        <v>0</v>
      </c>
      <c r="DV57" s="26">
        <v>53</v>
      </c>
      <c r="DW57" s="182"/>
      <c r="DX57" s="42"/>
      <c r="DY57" s="42"/>
      <c r="DZ57" s="71"/>
      <c r="EA57" s="71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3">
        <f t="shared" si="68"/>
        <v>0</v>
      </c>
      <c r="EW57" s="43">
        <f t="shared" si="69"/>
        <v>0</v>
      </c>
      <c r="EX57" s="43">
        <f t="shared" si="70"/>
        <v>0</v>
      </c>
      <c r="EY57" s="43">
        <f t="shared" si="71"/>
        <v>0</v>
      </c>
      <c r="EZ57" s="43">
        <f t="shared" si="72"/>
        <v>0</v>
      </c>
      <c r="FA57" s="43">
        <f t="shared" si="73"/>
        <v>0</v>
      </c>
      <c r="FB57" s="43">
        <f t="shared" si="74"/>
        <v>0</v>
      </c>
      <c r="FC57" s="43">
        <f t="shared" si="75"/>
        <v>0</v>
      </c>
      <c r="FD57" s="43">
        <f t="shared" si="76"/>
        <v>0</v>
      </c>
      <c r="FE57" s="43">
        <f t="shared" si="77"/>
        <v>0</v>
      </c>
      <c r="FF57" s="43">
        <f t="shared" si="78"/>
        <v>0</v>
      </c>
      <c r="FG57" s="43">
        <f t="shared" si="79"/>
        <v>0</v>
      </c>
      <c r="FH57" s="44">
        <f t="shared" si="80"/>
        <v>10</v>
      </c>
      <c r="FI57" s="27">
        <f t="shared" si="115"/>
        <v>0</v>
      </c>
      <c r="FL57" s="26">
        <v>53</v>
      </c>
      <c r="FM57" s="182"/>
      <c r="FN57" s="42"/>
      <c r="FO57" s="79"/>
      <c r="FP57" s="81"/>
      <c r="FQ57" s="43"/>
      <c r="FR57" s="42"/>
      <c r="FS57" s="42"/>
      <c r="FT57" s="42"/>
      <c r="FU57" s="42"/>
      <c r="FV57" s="42"/>
      <c r="FW57" s="42"/>
      <c r="FX57" s="42"/>
      <c r="FY57" s="42"/>
      <c r="FZ57" s="79"/>
      <c r="GA57" s="42"/>
      <c r="GB57" s="81"/>
      <c r="GC57" s="42"/>
      <c r="GD57" s="81"/>
      <c r="GE57" s="42"/>
      <c r="GF57" s="42"/>
      <c r="GG57" s="42"/>
      <c r="GH57" s="42"/>
      <c r="GI57" s="42"/>
      <c r="GJ57" s="42"/>
      <c r="GK57" s="42"/>
      <c r="GL57" s="43">
        <f t="shared" si="82"/>
        <v>0</v>
      </c>
      <c r="GM57" s="43">
        <f t="shared" si="83"/>
        <v>0</v>
      </c>
      <c r="GN57" s="43">
        <f t="shared" si="84"/>
        <v>0</v>
      </c>
      <c r="GO57" s="43">
        <f t="shared" si="85"/>
        <v>0</v>
      </c>
      <c r="GP57" s="43">
        <f t="shared" si="86"/>
        <v>0</v>
      </c>
      <c r="GQ57" s="43">
        <f t="shared" si="87"/>
        <v>0</v>
      </c>
      <c r="GR57" s="43">
        <f t="shared" si="88"/>
        <v>0</v>
      </c>
      <c r="GS57" s="43">
        <f t="shared" si="89"/>
        <v>0</v>
      </c>
      <c r="GT57" s="43">
        <f t="shared" si="90"/>
        <v>0</v>
      </c>
      <c r="GU57" s="43">
        <f t="shared" si="91"/>
        <v>0</v>
      </c>
      <c r="GV57" s="43">
        <f t="shared" si="92"/>
        <v>0</v>
      </c>
      <c r="GW57" s="43">
        <f t="shared" si="93"/>
        <v>0</v>
      </c>
      <c r="GX57" s="44">
        <f t="shared" si="94"/>
        <v>10</v>
      </c>
      <c r="GY57" s="27">
        <f t="shared" si="95"/>
        <v>0</v>
      </c>
      <c r="GZ57" s="179"/>
      <c r="HA57" s="26">
        <v>53</v>
      </c>
      <c r="HB57" s="205">
        <f>'4C'!G57</f>
        <v>0</v>
      </c>
      <c r="HC57" s="42"/>
      <c r="HD57" s="79"/>
      <c r="HE57" s="81"/>
      <c r="HF57" s="43"/>
      <c r="HG57" s="42"/>
      <c r="HH57" s="42"/>
      <c r="HI57" s="42"/>
      <c r="HJ57" s="42"/>
      <c r="HK57" s="42"/>
      <c r="HL57" s="42"/>
      <c r="HM57" s="42"/>
      <c r="HN57" s="42"/>
      <c r="HO57" s="79"/>
      <c r="HP57" s="42"/>
      <c r="HQ57" s="81"/>
      <c r="HR57" s="42"/>
      <c r="HS57" s="81"/>
      <c r="HT57" s="42"/>
      <c r="HU57" s="42"/>
      <c r="HV57" s="42"/>
      <c r="HW57" s="42"/>
      <c r="HX57" s="42"/>
      <c r="HY57" s="42"/>
      <c r="HZ57" s="42"/>
      <c r="IA57" s="43">
        <f t="shared" si="96"/>
        <v>0</v>
      </c>
      <c r="IB57" s="43">
        <f t="shared" si="97"/>
        <v>0</v>
      </c>
      <c r="IC57" s="43">
        <f t="shared" si="98"/>
        <v>0</v>
      </c>
      <c r="ID57" s="43">
        <f t="shared" si="99"/>
        <v>0</v>
      </c>
      <c r="IE57" s="43">
        <f t="shared" si="100"/>
        <v>0</v>
      </c>
      <c r="IF57" s="43">
        <f t="shared" si="101"/>
        <v>0</v>
      </c>
      <c r="IG57" s="43">
        <f t="shared" si="102"/>
        <v>0</v>
      </c>
      <c r="IH57" s="43">
        <f t="shared" si="103"/>
        <v>0</v>
      </c>
      <c r="II57" s="43">
        <f t="shared" si="104"/>
        <v>0</v>
      </c>
      <c r="IJ57" s="43">
        <f t="shared" si="105"/>
        <v>0</v>
      </c>
      <c r="IK57" s="43">
        <f t="shared" si="106"/>
        <v>0</v>
      </c>
      <c r="IL57" s="43">
        <f t="shared" si="107"/>
        <v>0</v>
      </c>
      <c r="IM57" s="44">
        <f t="shared" si="108"/>
        <v>10</v>
      </c>
      <c r="IN57" s="27">
        <f t="shared" si="109"/>
        <v>0</v>
      </c>
      <c r="IO57" s="179"/>
      <c r="IP57" s="26">
        <v>53</v>
      </c>
      <c r="IQ57" s="205" t="str">
        <f>'6A'!G57</f>
        <v xml:space="preserve">  </v>
      </c>
      <c r="IR57" s="42"/>
      <c r="IS57" s="42"/>
      <c r="IT57" s="42"/>
      <c r="IU57" s="42"/>
      <c r="IV57" s="42"/>
      <c r="IW57" s="79"/>
      <c r="IX57" s="79"/>
      <c r="IY57" s="81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131">
        <f t="shared" si="1"/>
        <v>0</v>
      </c>
      <c r="JO57" s="131">
        <f t="shared" si="2"/>
        <v>0</v>
      </c>
      <c r="JP57" s="131">
        <f t="shared" si="3"/>
        <v>0</v>
      </c>
      <c r="JQ57" s="131">
        <f t="shared" si="4"/>
        <v>0</v>
      </c>
      <c r="JR57" s="131">
        <f t="shared" si="5"/>
        <v>0</v>
      </c>
      <c r="JS57" s="131">
        <f t="shared" si="6"/>
        <v>0</v>
      </c>
      <c r="JT57" s="131">
        <f t="shared" si="7"/>
        <v>0</v>
      </c>
      <c r="JU57" s="131">
        <f t="shared" si="8"/>
        <v>0</v>
      </c>
      <c r="JV57" s="131">
        <f t="shared" si="9"/>
        <v>0</v>
      </c>
      <c r="JW57" s="131">
        <f t="shared" si="10"/>
        <v>0</v>
      </c>
      <c r="JX57" s="131">
        <f t="shared" si="11"/>
        <v>0</v>
      </c>
      <c r="JY57" s="130">
        <f t="shared" si="111"/>
        <v>10</v>
      </c>
      <c r="JZ57" s="27">
        <f t="shared" si="112"/>
        <v>0</v>
      </c>
      <c r="KB57" s="26">
        <v>53</v>
      </c>
      <c r="KC57" s="205">
        <f>'6B'!G56</f>
        <v>0</v>
      </c>
      <c r="KD57" s="42"/>
      <c r="KE57" s="42"/>
      <c r="KF57" s="42"/>
      <c r="KG57" s="42"/>
      <c r="KH57" s="42"/>
      <c r="KI57" s="79"/>
      <c r="KJ57" s="79"/>
      <c r="KK57" s="81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131">
        <f t="shared" si="14"/>
        <v>0</v>
      </c>
      <c r="LA57" s="131">
        <f t="shared" si="15"/>
        <v>0</v>
      </c>
      <c r="LB57" s="131">
        <f t="shared" si="16"/>
        <v>0</v>
      </c>
      <c r="LC57" s="131">
        <f t="shared" si="17"/>
        <v>0</v>
      </c>
      <c r="LD57" s="131">
        <f t="shared" si="18"/>
        <v>0</v>
      </c>
      <c r="LE57" s="131">
        <f t="shared" si="19"/>
        <v>0</v>
      </c>
      <c r="LF57" s="131">
        <f t="shared" si="20"/>
        <v>0</v>
      </c>
      <c r="LG57" s="131">
        <f t="shared" si="21"/>
        <v>0</v>
      </c>
      <c r="LH57" s="131">
        <f t="shared" si="22"/>
        <v>0</v>
      </c>
      <c r="LI57" s="131">
        <f t="shared" si="23"/>
        <v>0</v>
      </c>
      <c r="LJ57" s="131">
        <f t="shared" si="24"/>
        <v>0</v>
      </c>
      <c r="LK57" s="44">
        <f t="shared" si="113"/>
        <v>10</v>
      </c>
      <c r="LL57" s="27">
        <f t="shared" si="114"/>
        <v>0</v>
      </c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</row>
    <row r="58" spans="1:346" s="33" customFormat="1">
      <c r="A58" s="26">
        <v>54</v>
      </c>
      <c r="B58" s="204">
        <f>'2 A'!G58</f>
        <v>0</v>
      </c>
      <c r="C58" s="71"/>
      <c r="D58" s="19"/>
      <c r="E58" s="71"/>
      <c r="F58" s="19"/>
      <c r="G58" s="71"/>
      <c r="H58" s="70"/>
      <c r="I58" s="71"/>
      <c r="J58" s="19"/>
      <c r="K58" s="71"/>
      <c r="L58" s="19"/>
      <c r="M58" s="71"/>
      <c r="N58" s="19"/>
      <c r="O58" s="71"/>
      <c r="P58" s="19"/>
      <c r="Q58" s="71"/>
      <c r="R58" s="19"/>
      <c r="S58" s="71"/>
      <c r="T58" s="19"/>
      <c r="U58" s="71"/>
      <c r="V58" s="19"/>
      <c r="W58" s="71"/>
      <c r="X58" s="71"/>
      <c r="Y58" s="71"/>
      <c r="Z58" s="71"/>
      <c r="AA58" s="43">
        <f t="shared" si="27"/>
        <v>0</v>
      </c>
      <c r="AB58" s="43">
        <f t="shared" si="28"/>
        <v>0</v>
      </c>
      <c r="AC58" s="43">
        <f t="shared" si="29"/>
        <v>0</v>
      </c>
      <c r="AD58" s="43">
        <f t="shared" si="30"/>
        <v>0</v>
      </c>
      <c r="AE58" s="43">
        <f t="shared" si="31"/>
        <v>0</v>
      </c>
      <c r="AF58" s="43">
        <f t="shared" si="32"/>
        <v>0</v>
      </c>
      <c r="AG58" s="43">
        <f t="shared" si="33"/>
        <v>0</v>
      </c>
      <c r="AH58" s="43">
        <f t="shared" si="34"/>
        <v>0</v>
      </c>
      <c r="AI58" s="43">
        <f t="shared" si="35"/>
        <v>0</v>
      </c>
      <c r="AJ58" s="43">
        <f t="shared" si="36"/>
        <v>0</v>
      </c>
      <c r="AK58" s="43">
        <f t="shared" si="37"/>
        <v>0</v>
      </c>
      <c r="AL58" s="43">
        <f t="shared" si="38"/>
        <v>0</v>
      </c>
      <c r="AM58" s="44">
        <f t="shared" si="39"/>
        <v>10</v>
      </c>
      <c r="AN58" s="27">
        <f t="shared" si="0"/>
        <v>0</v>
      </c>
      <c r="AQ58" s="26">
        <v>54</v>
      </c>
      <c r="AR58" s="101"/>
      <c r="AS58" s="42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106">
        <f t="shared" si="40"/>
        <v>0</v>
      </c>
      <c r="BR58" s="106">
        <f t="shared" si="41"/>
        <v>0</v>
      </c>
      <c r="BS58" s="106">
        <f t="shared" si="42"/>
        <v>0</v>
      </c>
      <c r="BT58" s="106">
        <f t="shared" si="43"/>
        <v>0</v>
      </c>
      <c r="BU58" s="106">
        <f t="shared" si="44"/>
        <v>0</v>
      </c>
      <c r="BV58" s="106">
        <f t="shared" si="45"/>
        <v>0</v>
      </c>
      <c r="BW58" s="106">
        <f t="shared" si="46"/>
        <v>0</v>
      </c>
      <c r="BX58" s="106">
        <f t="shared" si="47"/>
        <v>0</v>
      </c>
      <c r="BY58" s="106">
        <f t="shared" si="48"/>
        <v>0</v>
      </c>
      <c r="BZ58" s="106">
        <f t="shared" si="49"/>
        <v>0</v>
      </c>
      <c r="CA58" s="106">
        <f t="shared" si="50"/>
        <v>0</v>
      </c>
      <c r="CB58" s="106">
        <f t="shared" si="51"/>
        <v>0</v>
      </c>
      <c r="CC58" s="107">
        <f t="shared" si="52"/>
        <v>10</v>
      </c>
      <c r="CD58" s="108">
        <f t="shared" si="53"/>
        <v>0</v>
      </c>
      <c r="CG58" s="26">
        <v>54</v>
      </c>
      <c r="CH58" s="101"/>
      <c r="CI58" s="42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106">
        <f t="shared" si="54"/>
        <v>0</v>
      </c>
      <c r="DH58" s="106">
        <f t="shared" si="55"/>
        <v>0</v>
      </c>
      <c r="DI58" s="106">
        <f t="shared" si="56"/>
        <v>0</v>
      </c>
      <c r="DJ58" s="106">
        <f t="shared" si="57"/>
        <v>0</v>
      </c>
      <c r="DK58" s="106">
        <f t="shared" si="58"/>
        <v>0</v>
      </c>
      <c r="DL58" s="106">
        <f t="shared" si="59"/>
        <v>0</v>
      </c>
      <c r="DM58" s="106">
        <f t="shared" si="60"/>
        <v>0</v>
      </c>
      <c r="DN58" s="106">
        <f t="shared" si="61"/>
        <v>0</v>
      </c>
      <c r="DO58" s="106">
        <f t="shared" si="62"/>
        <v>0</v>
      </c>
      <c r="DP58" s="106">
        <f t="shared" si="63"/>
        <v>0</v>
      </c>
      <c r="DQ58" s="106">
        <f t="shared" si="64"/>
        <v>0</v>
      </c>
      <c r="DR58" s="106">
        <f t="shared" si="65"/>
        <v>0</v>
      </c>
      <c r="DS58" s="107">
        <f t="shared" si="66"/>
        <v>10</v>
      </c>
      <c r="DT58" s="108">
        <f t="shared" si="110"/>
        <v>0</v>
      </c>
      <c r="DV58" s="26">
        <v>54</v>
      </c>
      <c r="DW58" s="182"/>
      <c r="DX58" s="42"/>
      <c r="DY58" s="42"/>
      <c r="DZ58" s="71"/>
      <c r="EA58" s="71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3">
        <f t="shared" si="68"/>
        <v>0</v>
      </c>
      <c r="EW58" s="43">
        <f t="shared" si="69"/>
        <v>0</v>
      </c>
      <c r="EX58" s="43">
        <f t="shared" si="70"/>
        <v>0</v>
      </c>
      <c r="EY58" s="43">
        <f t="shared" si="71"/>
        <v>0</v>
      </c>
      <c r="EZ58" s="43">
        <f t="shared" si="72"/>
        <v>0</v>
      </c>
      <c r="FA58" s="43">
        <f t="shared" si="73"/>
        <v>0</v>
      </c>
      <c r="FB58" s="43">
        <f t="shared" si="74"/>
        <v>0</v>
      </c>
      <c r="FC58" s="43">
        <f t="shared" si="75"/>
        <v>0</v>
      </c>
      <c r="FD58" s="43">
        <f t="shared" si="76"/>
        <v>0</v>
      </c>
      <c r="FE58" s="43">
        <f t="shared" si="77"/>
        <v>0</v>
      </c>
      <c r="FF58" s="43">
        <f t="shared" si="78"/>
        <v>0</v>
      </c>
      <c r="FG58" s="43">
        <f t="shared" si="79"/>
        <v>0</v>
      </c>
      <c r="FH58" s="44">
        <f t="shared" si="80"/>
        <v>10</v>
      </c>
      <c r="FI58" s="27">
        <f t="shared" si="115"/>
        <v>0</v>
      </c>
      <c r="FL58" s="26">
        <v>54</v>
      </c>
      <c r="FM58" s="182"/>
      <c r="FN58" s="42"/>
      <c r="FO58" s="79"/>
      <c r="FP58" s="81"/>
      <c r="FQ58" s="43"/>
      <c r="FR58" s="42"/>
      <c r="FS58" s="42"/>
      <c r="FT58" s="42"/>
      <c r="FU58" s="42"/>
      <c r="FV58" s="42"/>
      <c r="FW58" s="42"/>
      <c r="FX58" s="42"/>
      <c r="FY58" s="42"/>
      <c r="FZ58" s="79"/>
      <c r="GA58" s="42"/>
      <c r="GB58" s="81"/>
      <c r="GC58" s="42"/>
      <c r="GD58" s="81"/>
      <c r="GE58" s="42"/>
      <c r="GF58" s="42"/>
      <c r="GG58" s="42"/>
      <c r="GH58" s="42"/>
      <c r="GI58" s="42"/>
      <c r="GJ58" s="42"/>
      <c r="GK58" s="42"/>
      <c r="GL58" s="43">
        <f t="shared" si="82"/>
        <v>0</v>
      </c>
      <c r="GM58" s="43">
        <f t="shared" si="83"/>
        <v>0</v>
      </c>
      <c r="GN58" s="43">
        <f t="shared" si="84"/>
        <v>0</v>
      </c>
      <c r="GO58" s="43">
        <f t="shared" si="85"/>
        <v>0</v>
      </c>
      <c r="GP58" s="43">
        <f t="shared" si="86"/>
        <v>0</v>
      </c>
      <c r="GQ58" s="43">
        <f t="shared" si="87"/>
        <v>0</v>
      </c>
      <c r="GR58" s="43">
        <f t="shared" si="88"/>
        <v>0</v>
      </c>
      <c r="GS58" s="43">
        <f t="shared" si="89"/>
        <v>0</v>
      </c>
      <c r="GT58" s="43">
        <f t="shared" si="90"/>
        <v>0</v>
      </c>
      <c r="GU58" s="43">
        <f t="shared" si="91"/>
        <v>0</v>
      </c>
      <c r="GV58" s="43">
        <f t="shared" si="92"/>
        <v>0</v>
      </c>
      <c r="GW58" s="43">
        <f t="shared" si="93"/>
        <v>0</v>
      </c>
      <c r="GX58" s="44">
        <f t="shared" si="94"/>
        <v>10</v>
      </c>
      <c r="GY58" s="27">
        <f t="shared" si="95"/>
        <v>0</v>
      </c>
      <c r="GZ58" s="179"/>
      <c r="HA58" s="26">
        <v>54</v>
      </c>
      <c r="HB58" s="205">
        <f>'4C'!G58</f>
        <v>0</v>
      </c>
      <c r="HC58" s="42"/>
      <c r="HD58" s="79"/>
      <c r="HE58" s="81"/>
      <c r="HF58" s="43"/>
      <c r="HG58" s="42"/>
      <c r="HH58" s="42"/>
      <c r="HI58" s="42"/>
      <c r="HJ58" s="42"/>
      <c r="HK58" s="42"/>
      <c r="HL58" s="42"/>
      <c r="HM58" s="42"/>
      <c r="HN58" s="42"/>
      <c r="HO58" s="79"/>
      <c r="HP58" s="42"/>
      <c r="HQ58" s="81"/>
      <c r="HR58" s="42"/>
      <c r="HS58" s="81"/>
      <c r="HT58" s="42"/>
      <c r="HU58" s="42"/>
      <c r="HV58" s="42"/>
      <c r="HW58" s="42"/>
      <c r="HX58" s="42"/>
      <c r="HY58" s="42"/>
      <c r="HZ58" s="42"/>
      <c r="IA58" s="43">
        <f t="shared" si="96"/>
        <v>0</v>
      </c>
      <c r="IB58" s="43">
        <f t="shared" si="97"/>
        <v>0</v>
      </c>
      <c r="IC58" s="43">
        <f t="shared" si="98"/>
        <v>0</v>
      </c>
      <c r="ID58" s="43">
        <f t="shared" si="99"/>
        <v>0</v>
      </c>
      <c r="IE58" s="43">
        <f t="shared" si="100"/>
        <v>0</v>
      </c>
      <c r="IF58" s="43">
        <f t="shared" si="101"/>
        <v>0</v>
      </c>
      <c r="IG58" s="43">
        <f t="shared" si="102"/>
        <v>0</v>
      </c>
      <c r="IH58" s="43">
        <f t="shared" si="103"/>
        <v>0</v>
      </c>
      <c r="II58" s="43">
        <f t="shared" si="104"/>
        <v>0</v>
      </c>
      <c r="IJ58" s="43">
        <f t="shared" si="105"/>
        <v>0</v>
      </c>
      <c r="IK58" s="43">
        <f t="shared" si="106"/>
        <v>0</v>
      </c>
      <c r="IL58" s="43">
        <f t="shared" si="107"/>
        <v>0</v>
      </c>
      <c r="IM58" s="44">
        <f t="shared" si="108"/>
        <v>10</v>
      </c>
      <c r="IN58" s="27">
        <f t="shared" si="109"/>
        <v>0</v>
      </c>
      <c r="IO58" s="179"/>
      <c r="IP58" s="26">
        <v>54</v>
      </c>
      <c r="IQ58" s="205">
        <f>'6A'!G58</f>
        <v>0</v>
      </c>
      <c r="IR58" s="42"/>
      <c r="IS58" s="42"/>
      <c r="IT58" s="42"/>
      <c r="IU58" s="42"/>
      <c r="IV58" s="42"/>
      <c r="IW58" s="79"/>
      <c r="IX58" s="79"/>
      <c r="IY58" s="81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131">
        <f t="shared" si="1"/>
        <v>0</v>
      </c>
      <c r="JO58" s="131">
        <f t="shared" si="2"/>
        <v>0</v>
      </c>
      <c r="JP58" s="131">
        <f t="shared" si="3"/>
        <v>0</v>
      </c>
      <c r="JQ58" s="131">
        <f t="shared" si="4"/>
        <v>0</v>
      </c>
      <c r="JR58" s="131">
        <f t="shared" si="5"/>
        <v>0</v>
      </c>
      <c r="JS58" s="131">
        <f t="shared" si="6"/>
        <v>0</v>
      </c>
      <c r="JT58" s="131">
        <f t="shared" si="7"/>
        <v>0</v>
      </c>
      <c r="JU58" s="131">
        <f t="shared" si="8"/>
        <v>0</v>
      </c>
      <c r="JV58" s="131">
        <f t="shared" si="9"/>
        <v>0</v>
      </c>
      <c r="JW58" s="131">
        <f t="shared" si="10"/>
        <v>0</v>
      </c>
      <c r="JX58" s="131">
        <f t="shared" si="11"/>
        <v>0</v>
      </c>
      <c r="JY58" s="130">
        <f t="shared" si="111"/>
        <v>10</v>
      </c>
      <c r="JZ58" s="27">
        <f t="shared" si="112"/>
        <v>0</v>
      </c>
      <c r="KB58" s="26">
        <v>54</v>
      </c>
      <c r="KC58" s="205">
        <f>'6B'!G58</f>
        <v>0</v>
      </c>
      <c r="KD58" s="42"/>
      <c r="KE58" s="42"/>
      <c r="KF58" s="42"/>
      <c r="KG58" s="42"/>
      <c r="KH58" s="42"/>
      <c r="KI58" s="79"/>
      <c r="KJ58" s="79"/>
      <c r="KK58" s="81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131">
        <f t="shared" si="14"/>
        <v>0</v>
      </c>
      <c r="LA58" s="131">
        <f t="shared" si="15"/>
        <v>0</v>
      </c>
      <c r="LB58" s="131">
        <f t="shared" si="16"/>
        <v>0</v>
      </c>
      <c r="LC58" s="131">
        <f t="shared" si="17"/>
        <v>0</v>
      </c>
      <c r="LD58" s="131">
        <f t="shared" si="18"/>
        <v>0</v>
      </c>
      <c r="LE58" s="131">
        <f t="shared" si="19"/>
        <v>0</v>
      </c>
      <c r="LF58" s="131">
        <f t="shared" si="20"/>
        <v>0</v>
      </c>
      <c r="LG58" s="131">
        <f t="shared" si="21"/>
        <v>0</v>
      </c>
      <c r="LH58" s="131">
        <f t="shared" si="22"/>
        <v>0</v>
      </c>
      <c r="LI58" s="131">
        <f t="shared" si="23"/>
        <v>0</v>
      </c>
      <c r="LJ58" s="131">
        <f t="shared" si="24"/>
        <v>0</v>
      </c>
      <c r="LK58" s="44">
        <f t="shared" si="113"/>
        <v>10</v>
      </c>
      <c r="LL58" s="27">
        <f t="shared" si="114"/>
        <v>0</v>
      </c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</row>
    <row r="59" spans="1:346" s="33" customFormat="1">
      <c r="A59" s="26">
        <v>55</v>
      </c>
      <c r="B59" s="204">
        <f>'2 A'!G59</f>
        <v>0</v>
      </c>
      <c r="C59" s="71"/>
      <c r="D59" s="19"/>
      <c r="E59" s="71"/>
      <c r="F59" s="19"/>
      <c r="G59" s="71"/>
      <c r="H59" s="70"/>
      <c r="I59" s="71"/>
      <c r="J59" s="19"/>
      <c r="K59" s="71"/>
      <c r="L59" s="19"/>
      <c r="M59" s="71"/>
      <c r="N59" s="19"/>
      <c r="O59" s="71"/>
      <c r="P59" s="19"/>
      <c r="Q59" s="71"/>
      <c r="R59" s="19"/>
      <c r="S59" s="71"/>
      <c r="T59" s="19"/>
      <c r="U59" s="71"/>
      <c r="V59" s="19"/>
      <c r="W59" s="71"/>
      <c r="X59" s="71"/>
      <c r="Y59" s="71"/>
      <c r="Z59" s="71"/>
      <c r="AA59" s="43">
        <f t="shared" si="27"/>
        <v>0</v>
      </c>
      <c r="AB59" s="43">
        <f t="shared" si="28"/>
        <v>0</v>
      </c>
      <c r="AC59" s="43">
        <f t="shared" si="29"/>
        <v>0</v>
      </c>
      <c r="AD59" s="43">
        <f t="shared" si="30"/>
        <v>0</v>
      </c>
      <c r="AE59" s="43">
        <f t="shared" si="31"/>
        <v>0</v>
      </c>
      <c r="AF59" s="43">
        <f t="shared" si="32"/>
        <v>0</v>
      </c>
      <c r="AG59" s="43">
        <f t="shared" si="33"/>
        <v>0</v>
      </c>
      <c r="AH59" s="43">
        <f t="shared" si="34"/>
        <v>0</v>
      </c>
      <c r="AI59" s="43">
        <f t="shared" si="35"/>
        <v>0</v>
      </c>
      <c r="AJ59" s="43">
        <f t="shared" si="36"/>
        <v>0</v>
      </c>
      <c r="AK59" s="43">
        <f t="shared" si="37"/>
        <v>0</v>
      </c>
      <c r="AL59" s="43">
        <f t="shared" si="38"/>
        <v>0</v>
      </c>
      <c r="AM59" s="44">
        <f t="shared" si="39"/>
        <v>10</v>
      </c>
      <c r="AN59" s="27">
        <f t="shared" si="0"/>
        <v>0</v>
      </c>
      <c r="AQ59" s="26">
        <v>55</v>
      </c>
      <c r="AR59" s="101"/>
      <c r="AS59" s="42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106">
        <f t="shared" si="40"/>
        <v>0</v>
      </c>
      <c r="BR59" s="106">
        <f t="shared" si="41"/>
        <v>0</v>
      </c>
      <c r="BS59" s="106">
        <f t="shared" si="42"/>
        <v>0</v>
      </c>
      <c r="BT59" s="106">
        <f t="shared" si="43"/>
        <v>0</v>
      </c>
      <c r="BU59" s="106">
        <f t="shared" si="44"/>
        <v>0</v>
      </c>
      <c r="BV59" s="106">
        <f t="shared" si="45"/>
        <v>0</v>
      </c>
      <c r="BW59" s="106">
        <f t="shared" si="46"/>
        <v>0</v>
      </c>
      <c r="BX59" s="106">
        <f t="shared" si="47"/>
        <v>0</v>
      </c>
      <c r="BY59" s="106">
        <f t="shared" si="48"/>
        <v>0</v>
      </c>
      <c r="BZ59" s="106">
        <f t="shared" si="49"/>
        <v>0</v>
      </c>
      <c r="CA59" s="106">
        <f t="shared" si="50"/>
        <v>0</v>
      </c>
      <c r="CB59" s="106">
        <f t="shared" si="51"/>
        <v>0</v>
      </c>
      <c r="CC59" s="107">
        <f t="shared" si="52"/>
        <v>10</v>
      </c>
      <c r="CD59" s="108">
        <f t="shared" si="53"/>
        <v>0</v>
      </c>
      <c r="CG59" s="26">
        <v>55</v>
      </c>
      <c r="CH59" s="101"/>
      <c r="CI59" s="42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106">
        <f t="shared" si="54"/>
        <v>0</v>
      </c>
      <c r="DH59" s="106">
        <f t="shared" si="55"/>
        <v>0</v>
      </c>
      <c r="DI59" s="106">
        <f t="shared" si="56"/>
        <v>0</v>
      </c>
      <c r="DJ59" s="106">
        <f t="shared" si="57"/>
        <v>0</v>
      </c>
      <c r="DK59" s="106">
        <f t="shared" si="58"/>
        <v>0</v>
      </c>
      <c r="DL59" s="106">
        <f t="shared" si="59"/>
        <v>0</v>
      </c>
      <c r="DM59" s="106">
        <f t="shared" si="60"/>
        <v>0</v>
      </c>
      <c r="DN59" s="106">
        <f t="shared" si="61"/>
        <v>0</v>
      </c>
      <c r="DO59" s="106">
        <f t="shared" si="62"/>
        <v>0</v>
      </c>
      <c r="DP59" s="106">
        <f t="shared" si="63"/>
        <v>0</v>
      </c>
      <c r="DQ59" s="106">
        <f t="shared" si="64"/>
        <v>0</v>
      </c>
      <c r="DR59" s="106">
        <f t="shared" si="65"/>
        <v>0</v>
      </c>
      <c r="DS59" s="107">
        <f t="shared" si="66"/>
        <v>10</v>
      </c>
      <c r="DT59" s="108">
        <f t="shared" si="110"/>
        <v>0</v>
      </c>
      <c r="DV59" s="26">
        <v>55</v>
      </c>
      <c r="DW59" s="182"/>
      <c r="DX59" s="42"/>
      <c r="DY59" s="42"/>
      <c r="DZ59" s="71"/>
      <c r="EA59" s="71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3">
        <f t="shared" si="68"/>
        <v>0</v>
      </c>
      <c r="EW59" s="43">
        <f t="shared" si="69"/>
        <v>0</v>
      </c>
      <c r="EX59" s="43">
        <f t="shared" si="70"/>
        <v>0</v>
      </c>
      <c r="EY59" s="43">
        <f t="shared" si="71"/>
        <v>0</v>
      </c>
      <c r="EZ59" s="43">
        <f t="shared" si="72"/>
        <v>0</v>
      </c>
      <c r="FA59" s="43">
        <f t="shared" si="73"/>
        <v>0</v>
      </c>
      <c r="FB59" s="43">
        <f t="shared" si="74"/>
        <v>0</v>
      </c>
      <c r="FC59" s="43">
        <f t="shared" si="75"/>
        <v>0</v>
      </c>
      <c r="FD59" s="43">
        <f t="shared" si="76"/>
        <v>0</v>
      </c>
      <c r="FE59" s="43">
        <f t="shared" si="77"/>
        <v>0</v>
      </c>
      <c r="FF59" s="43">
        <f t="shared" si="78"/>
        <v>0</v>
      </c>
      <c r="FG59" s="43">
        <f t="shared" si="79"/>
        <v>0</v>
      </c>
      <c r="FH59" s="44">
        <f t="shared" si="80"/>
        <v>10</v>
      </c>
      <c r="FI59" s="27">
        <f t="shared" si="115"/>
        <v>0</v>
      </c>
      <c r="FL59" s="26">
        <v>55</v>
      </c>
      <c r="FM59" s="182"/>
      <c r="FN59" s="42"/>
      <c r="FO59" s="79"/>
      <c r="FP59" s="81"/>
      <c r="FQ59" s="43"/>
      <c r="FR59" s="42"/>
      <c r="FS59" s="42"/>
      <c r="FT59" s="42"/>
      <c r="FU59" s="42"/>
      <c r="FV59" s="42"/>
      <c r="FW59" s="42"/>
      <c r="FX59" s="42"/>
      <c r="FY59" s="42"/>
      <c r="FZ59" s="79"/>
      <c r="GA59" s="42"/>
      <c r="GB59" s="81"/>
      <c r="GC59" s="42"/>
      <c r="GD59" s="81"/>
      <c r="GE59" s="42"/>
      <c r="GF59" s="42"/>
      <c r="GG59" s="42"/>
      <c r="GH59" s="42"/>
      <c r="GI59" s="42"/>
      <c r="GJ59" s="42"/>
      <c r="GK59" s="42"/>
      <c r="GL59" s="43">
        <f t="shared" si="82"/>
        <v>0</v>
      </c>
      <c r="GM59" s="43">
        <f t="shared" si="83"/>
        <v>0</v>
      </c>
      <c r="GN59" s="43">
        <f t="shared" si="84"/>
        <v>0</v>
      </c>
      <c r="GO59" s="43">
        <f t="shared" si="85"/>
        <v>0</v>
      </c>
      <c r="GP59" s="43">
        <f t="shared" si="86"/>
        <v>0</v>
      </c>
      <c r="GQ59" s="43">
        <f t="shared" si="87"/>
        <v>0</v>
      </c>
      <c r="GR59" s="43">
        <f t="shared" si="88"/>
        <v>0</v>
      </c>
      <c r="GS59" s="43">
        <f t="shared" si="89"/>
        <v>0</v>
      </c>
      <c r="GT59" s="43">
        <f t="shared" si="90"/>
        <v>0</v>
      </c>
      <c r="GU59" s="43">
        <f t="shared" si="91"/>
        <v>0</v>
      </c>
      <c r="GV59" s="43">
        <f t="shared" si="92"/>
        <v>0</v>
      </c>
      <c r="GW59" s="43">
        <f t="shared" si="93"/>
        <v>0</v>
      </c>
      <c r="GX59" s="44">
        <f t="shared" si="94"/>
        <v>10</v>
      </c>
      <c r="GY59" s="27">
        <f t="shared" si="95"/>
        <v>0</v>
      </c>
      <c r="GZ59" s="179"/>
      <c r="HA59" s="26">
        <v>55</v>
      </c>
      <c r="HB59" s="205">
        <f>'4C'!G59</f>
        <v>0</v>
      </c>
      <c r="HC59" s="42"/>
      <c r="HD59" s="79"/>
      <c r="HE59" s="81"/>
      <c r="HF59" s="43"/>
      <c r="HG59" s="42"/>
      <c r="HH59" s="42"/>
      <c r="HI59" s="42"/>
      <c r="HJ59" s="42"/>
      <c r="HK59" s="42"/>
      <c r="HL59" s="42"/>
      <c r="HM59" s="42"/>
      <c r="HN59" s="42"/>
      <c r="HO59" s="79"/>
      <c r="HP59" s="42"/>
      <c r="HQ59" s="81"/>
      <c r="HR59" s="42"/>
      <c r="HS59" s="81"/>
      <c r="HT59" s="42"/>
      <c r="HU59" s="42"/>
      <c r="HV59" s="42"/>
      <c r="HW59" s="42"/>
      <c r="HX59" s="42"/>
      <c r="HY59" s="42"/>
      <c r="HZ59" s="42"/>
      <c r="IA59" s="43">
        <f t="shared" si="96"/>
        <v>0</v>
      </c>
      <c r="IB59" s="43">
        <f t="shared" si="97"/>
        <v>0</v>
      </c>
      <c r="IC59" s="43">
        <f t="shared" si="98"/>
        <v>0</v>
      </c>
      <c r="ID59" s="43">
        <f t="shared" si="99"/>
        <v>0</v>
      </c>
      <c r="IE59" s="43">
        <f t="shared" si="100"/>
        <v>0</v>
      </c>
      <c r="IF59" s="43">
        <f t="shared" si="101"/>
        <v>0</v>
      </c>
      <c r="IG59" s="43">
        <f t="shared" si="102"/>
        <v>0</v>
      </c>
      <c r="IH59" s="43">
        <f t="shared" si="103"/>
        <v>0</v>
      </c>
      <c r="II59" s="43">
        <f t="shared" si="104"/>
        <v>0</v>
      </c>
      <c r="IJ59" s="43">
        <f t="shared" si="105"/>
        <v>0</v>
      </c>
      <c r="IK59" s="43">
        <f t="shared" si="106"/>
        <v>0</v>
      </c>
      <c r="IL59" s="43">
        <f t="shared" si="107"/>
        <v>0</v>
      </c>
      <c r="IM59" s="44">
        <f t="shared" si="108"/>
        <v>10</v>
      </c>
      <c r="IN59" s="27">
        <f t="shared" si="109"/>
        <v>0</v>
      </c>
      <c r="IO59" s="179"/>
      <c r="IP59" s="26">
        <v>55</v>
      </c>
      <c r="IQ59" s="205">
        <f>'6A'!G59</f>
        <v>0</v>
      </c>
      <c r="IR59" s="42"/>
      <c r="IS59" s="42"/>
      <c r="IT59" s="42"/>
      <c r="IU59" s="42"/>
      <c r="IV59" s="42"/>
      <c r="IW59" s="79"/>
      <c r="IX59" s="79"/>
      <c r="IY59" s="81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131">
        <f t="shared" si="1"/>
        <v>0</v>
      </c>
      <c r="JO59" s="131">
        <f t="shared" si="2"/>
        <v>0</v>
      </c>
      <c r="JP59" s="131">
        <f t="shared" si="3"/>
        <v>0</v>
      </c>
      <c r="JQ59" s="131">
        <f t="shared" si="4"/>
        <v>0</v>
      </c>
      <c r="JR59" s="131">
        <f t="shared" si="5"/>
        <v>0</v>
      </c>
      <c r="JS59" s="131">
        <f t="shared" si="6"/>
        <v>0</v>
      </c>
      <c r="JT59" s="131">
        <f t="shared" si="7"/>
        <v>0</v>
      </c>
      <c r="JU59" s="131">
        <f t="shared" si="8"/>
        <v>0</v>
      </c>
      <c r="JV59" s="131">
        <f t="shared" si="9"/>
        <v>0</v>
      </c>
      <c r="JW59" s="131">
        <f t="shared" si="10"/>
        <v>0</v>
      </c>
      <c r="JX59" s="131">
        <f t="shared" si="11"/>
        <v>0</v>
      </c>
      <c r="JY59" s="130">
        <f t="shared" si="111"/>
        <v>10</v>
      </c>
      <c r="JZ59" s="27">
        <f t="shared" si="112"/>
        <v>0</v>
      </c>
      <c r="KB59" s="26">
        <v>55</v>
      </c>
      <c r="KC59" s="205">
        <f>'6B'!G59</f>
        <v>0</v>
      </c>
      <c r="KD59" s="42"/>
      <c r="KE59" s="42"/>
      <c r="KF59" s="42"/>
      <c r="KG59" s="42"/>
      <c r="KH59" s="42"/>
      <c r="KI59" s="79"/>
      <c r="KJ59" s="79"/>
      <c r="KK59" s="81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131">
        <f t="shared" si="14"/>
        <v>0</v>
      </c>
      <c r="LA59" s="131">
        <f t="shared" si="15"/>
        <v>0</v>
      </c>
      <c r="LB59" s="131">
        <f t="shared" si="16"/>
        <v>0</v>
      </c>
      <c r="LC59" s="131">
        <f t="shared" si="17"/>
        <v>0</v>
      </c>
      <c r="LD59" s="131">
        <f t="shared" si="18"/>
        <v>0</v>
      </c>
      <c r="LE59" s="131">
        <f t="shared" si="19"/>
        <v>0</v>
      </c>
      <c r="LF59" s="131">
        <f t="shared" si="20"/>
        <v>0</v>
      </c>
      <c r="LG59" s="131">
        <f t="shared" si="21"/>
        <v>0</v>
      </c>
      <c r="LH59" s="131">
        <f t="shared" si="22"/>
        <v>0</v>
      </c>
      <c r="LI59" s="131">
        <f t="shared" si="23"/>
        <v>0</v>
      </c>
      <c r="LJ59" s="131">
        <f t="shared" si="24"/>
        <v>0</v>
      </c>
      <c r="LK59" s="44">
        <f t="shared" si="113"/>
        <v>10</v>
      </c>
      <c r="LL59" s="27">
        <f t="shared" si="114"/>
        <v>0</v>
      </c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</row>
    <row r="60" spans="1:346">
      <c r="A60" s="21"/>
      <c r="B60" s="90"/>
      <c r="C60" s="91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6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40"/>
      <c r="AN60" s="92"/>
      <c r="AQ60" s="21"/>
      <c r="AR60" s="90"/>
      <c r="AS60" s="91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103"/>
      <c r="CD60" s="109"/>
      <c r="CG60" s="21"/>
      <c r="CH60" s="90"/>
      <c r="CI60" s="91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103"/>
      <c r="DT60" s="109"/>
      <c r="DV60" s="21"/>
      <c r="DW60" s="90"/>
      <c r="DX60" s="91"/>
      <c r="DY60" s="36"/>
      <c r="DZ60" s="65"/>
      <c r="EA60" s="65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40"/>
      <c r="FI60" s="92"/>
      <c r="FL60" s="21"/>
      <c r="FM60" s="90"/>
      <c r="FN60" s="91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40"/>
      <c r="GY60" s="92"/>
      <c r="GZ60" s="92"/>
      <c r="HA60" s="21"/>
      <c r="HB60" s="90"/>
      <c r="HC60" s="91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40"/>
      <c r="IN60" s="92"/>
      <c r="IO60" s="92"/>
      <c r="IP60" s="21"/>
      <c r="IQ60" s="90"/>
      <c r="IR60" s="91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40"/>
      <c r="JZ60" s="92"/>
      <c r="KB60" s="21"/>
      <c r="KC60" s="90"/>
      <c r="KD60" s="91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40"/>
      <c r="LL60" s="92"/>
    </row>
    <row r="61" spans="1:346">
      <c r="A61" s="22"/>
      <c r="B61" s="6" t="s">
        <v>22</v>
      </c>
      <c r="C61" s="45"/>
      <c r="D61" s="46">
        <f>SUM(D5:D59)</f>
        <v>0</v>
      </c>
      <c r="E61" s="47"/>
      <c r="F61" s="46">
        <f>SUM(F5:F59)</f>
        <v>0</v>
      </c>
      <c r="G61" s="47"/>
      <c r="H61" s="46">
        <f>SUM(H5:H59)</f>
        <v>0</v>
      </c>
      <c r="I61" s="47"/>
      <c r="J61" s="46">
        <f>SUM(J5:J59)</f>
        <v>0</v>
      </c>
      <c r="K61" s="47"/>
      <c r="L61" s="46">
        <f>SUM(L5:L59)</f>
        <v>0</v>
      </c>
      <c r="M61" s="47"/>
      <c r="N61" s="46">
        <f>SUM(N5:N59)</f>
        <v>0</v>
      </c>
      <c r="O61" s="47"/>
      <c r="P61" s="46">
        <f>SUM(P5:P59)</f>
        <v>0</v>
      </c>
      <c r="Q61" s="47"/>
      <c r="R61" s="46">
        <f>SUM(R5:R59)</f>
        <v>0</v>
      </c>
      <c r="S61" s="47"/>
      <c r="T61" s="46">
        <f>SUM(T5:T59)</f>
        <v>0</v>
      </c>
      <c r="U61" s="47"/>
      <c r="V61" s="46">
        <f>SUM(V5:V59)</f>
        <v>0</v>
      </c>
      <c r="W61" s="47"/>
      <c r="X61" s="46">
        <f>SUM(X5:X59)</f>
        <v>0</v>
      </c>
      <c r="Y61" s="47"/>
      <c r="Z61" s="46">
        <f>SUM(Z5:Z59)</f>
        <v>0</v>
      </c>
      <c r="AA61" s="47">
        <f t="shared" ref="AA61:AL61" si="116">SUM(AA5:AA59)</f>
        <v>0</v>
      </c>
      <c r="AB61" s="47">
        <f t="shared" si="116"/>
        <v>0</v>
      </c>
      <c r="AC61" s="47">
        <f t="shared" si="116"/>
        <v>0</v>
      </c>
      <c r="AD61" s="47">
        <f t="shared" si="116"/>
        <v>0</v>
      </c>
      <c r="AE61" s="47">
        <f t="shared" si="116"/>
        <v>0</v>
      </c>
      <c r="AF61" s="47">
        <f t="shared" si="116"/>
        <v>0</v>
      </c>
      <c r="AG61" s="47">
        <f t="shared" si="116"/>
        <v>0</v>
      </c>
      <c r="AH61" s="47">
        <f t="shared" si="116"/>
        <v>0</v>
      </c>
      <c r="AI61" s="47">
        <f t="shared" si="116"/>
        <v>0</v>
      </c>
      <c r="AJ61" s="47">
        <f t="shared" si="116"/>
        <v>0</v>
      </c>
      <c r="AK61" s="47">
        <f t="shared" si="116"/>
        <v>0</v>
      </c>
      <c r="AL61" s="83">
        <f t="shared" si="116"/>
        <v>0</v>
      </c>
      <c r="AM61" s="48"/>
      <c r="AN61" s="87">
        <f>SUM(AN5:AN59)/50</f>
        <v>0</v>
      </c>
      <c r="AQ61" s="22"/>
      <c r="AR61" s="6" t="s">
        <v>22</v>
      </c>
      <c r="AS61" s="45"/>
      <c r="AT61" s="75">
        <f>SUM(AT5:AT59)</f>
        <v>0</v>
      </c>
      <c r="AU61" s="72"/>
      <c r="AV61" s="75">
        <f>SUM(AV5:AV59)</f>
        <v>0</v>
      </c>
      <c r="AW61" s="72"/>
      <c r="AX61" s="75">
        <f>SUM(AX5:AX59)</f>
        <v>0</v>
      </c>
      <c r="AY61" s="72"/>
      <c r="AZ61" s="75">
        <f>SUM(AZ5:AZ59)</f>
        <v>0</v>
      </c>
      <c r="BA61" s="72"/>
      <c r="BB61" s="75">
        <f>SUM(BB5:BB59)</f>
        <v>0</v>
      </c>
      <c r="BC61" s="72"/>
      <c r="BD61" s="75">
        <f>SUM(BD5:BD59)</f>
        <v>0</v>
      </c>
      <c r="BE61" s="72"/>
      <c r="BF61" s="75">
        <f>SUM(BF5:BF59)</f>
        <v>0</v>
      </c>
      <c r="BG61" s="72"/>
      <c r="BH61" s="75">
        <f>SUM(BH5:BH59)</f>
        <v>0</v>
      </c>
      <c r="BI61" s="72"/>
      <c r="BJ61" s="75">
        <f>SUM(BJ5:BJ59)</f>
        <v>0</v>
      </c>
      <c r="BK61" s="72"/>
      <c r="BL61" s="75">
        <f>SUM(BL5:BL59)</f>
        <v>0</v>
      </c>
      <c r="BM61" s="72"/>
      <c r="BN61" s="75">
        <f>SUM(BN5:BN59)</f>
        <v>0</v>
      </c>
      <c r="BO61" s="72"/>
      <c r="BP61" s="75">
        <f>SUM(BP5:BP59)</f>
        <v>0</v>
      </c>
      <c r="BQ61" s="72">
        <f t="shared" ref="BQ61:CB61" si="117">SUM(BQ5:BQ59)</f>
        <v>0</v>
      </c>
      <c r="BR61" s="72">
        <f t="shared" si="117"/>
        <v>0</v>
      </c>
      <c r="BS61" s="72">
        <f t="shared" si="117"/>
        <v>0</v>
      </c>
      <c r="BT61" s="72">
        <f t="shared" si="117"/>
        <v>0</v>
      </c>
      <c r="BU61" s="72">
        <f t="shared" si="117"/>
        <v>0</v>
      </c>
      <c r="BV61" s="72">
        <f t="shared" si="117"/>
        <v>0</v>
      </c>
      <c r="BW61" s="72">
        <f t="shared" si="117"/>
        <v>0</v>
      </c>
      <c r="BX61" s="72">
        <f t="shared" si="117"/>
        <v>0</v>
      </c>
      <c r="BY61" s="72">
        <f t="shared" si="117"/>
        <v>0</v>
      </c>
      <c r="BZ61" s="72">
        <f t="shared" si="117"/>
        <v>0</v>
      </c>
      <c r="CA61" s="72">
        <f t="shared" si="117"/>
        <v>0</v>
      </c>
      <c r="CB61" s="72">
        <f t="shared" si="117"/>
        <v>0</v>
      </c>
      <c r="CC61" s="103"/>
      <c r="CD61" s="110">
        <f>SUM(CD5:CD59)/51</f>
        <v>0</v>
      </c>
      <c r="CG61" s="22"/>
      <c r="CH61" s="6" t="s">
        <v>22</v>
      </c>
      <c r="CI61" s="45"/>
      <c r="CJ61" s="75">
        <f>SUM(CJ5:CJ59)</f>
        <v>0</v>
      </c>
      <c r="CK61" s="72"/>
      <c r="CL61" s="75">
        <f>SUM(CL5:CL59)</f>
        <v>0</v>
      </c>
      <c r="CM61" s="72"/>
      <c r="CN61" s="75">
        <f>SUM(CN5:CN59)</f>
        <v>0</v>
      </c>
      <c r="CO61" s="72"/>
      <c r="CP61" s="75">
        <f>SUM(CP5:CP59)</f>
        <v>0</v>
      </c>
      <c r="CQ61" s="72"/>
      <c r="CR61" s="75">
        <f>SUM(CR5:CR59)</f>
        <v>0</v>
      </c>
      <c r="CS61" s="72"/>
      <c r="CT61" s="75">
        <f>SUM(CT5:CT59)</f>
        <v>0</v>
      </c>
      <c r="CU61" s="72"/>
      <c r="CV61" s="75">
        <f>SUM(CV5:CV59)</f>
        <v>0</v>
      </c>
      <c r="CW61" s="72"/>
      <c r="CX61" s="75">
        <f>SUM(CX5:CX59)</f>
        <v>0</v>
      </c>
      <c r="CY61" s="72"/>
      <c r="CZ61" s="75">
        <f>SUM(CZ5:CZ59)</f>
        <v>0</v>
      </c>
      <c r="DA61" s="72"/>
      <c r="DB61" s="75">
        <f>SUM(DB5:DB59)</f>
        <v>0</v>
      </c>
      <c r="DC61" s="72"/>
      <c r="DD61" s="75">
        <f>SUM(DD5:DD59)</f>
        <v>0</v>
      </c>
      <c r="DE61" s="72"/>
      <c r="DF61" s="75">
        <f>SUM(DF5:DF59)</f>
        <v>0</v>
      </c>
      <c r="DG61" s="72">
        <f t="shared" ref="DG61:DR61" si="118">SUM(DG5:DG59)</f>
        <v>0</v>
      </c>
      <c r="DH61" s="72">
        <f t="shared" si="118"/>
        <v>0</v>
      </c>
      <c r="DI61" s="72">
        <f t="shared" si="118"/>
        <v>0</v>
      </c>
      <c r="DJ61" s="72">
        <f t="shared" si="118"/>
        <v>0</v>
      </c>
      <c r="DK61" s="72">
        <f t="shared" si="118"/>
        <v>0</v>
      </c>
      <c r="DL61" s="72">
        <f t="shared" si="118"/>
        <v>0</v>
      </c>
      <c r="DM61" s="72">
        <f t="shared" si="118"/>
        <v>0</v>
      </c>
      <c r="DN61" s="72">
        <f t="shared" si="118"/>
        <v>0</v>
      </c>
      <c r="DO61" s="72">
        <f t="shared" si="118"/>
        <v>0</v>
      </c>
      <c r="DP61" s="72">
        <f t="shared" si="118"/>
        <v>0</v>
      </c>
      <c r="DQ61" s="72">
        <f t="shared" si="118"/>
        <v>0</v>
      </c>
      <c r="DR61" s="72">
        <f t="shared" si="118"/>
        <v>0</v>
      </c>
      <c r="DS61" s="103"/>
      <c r="DT61" s="110">
        <f>SUM(DT5:DT59)/49</f>
        <v>0</v>
      </c>
      <c r="DV61" s="22"/>
      <c r="DW61" s="6" t="s">
        <v>22</v>
      </c>
      <c r="DX61" s="45"/>
      <c r="DY61" s="46">
        <f>SUM(DY5:DY59)</f>
        <v>6</v>
      </c>
      <c r="DZ61" s="72"/>
      <c r="EA61" s="46">
        <f>SUM(EA5:EA59)</f>
        <v>6</v>
      </c>
      <c r="EB61" s="47"/>
      <c r="EC61" s="46">
        <f>SUM(EC5:EC59)</f>
        <v>6</v>
      </c>
      <c r="ED61" s="47"/>
      <c r="EE61" s="46">
        <f>SUM(EE5:EE59)</f>
        <v>6</v>
      </c>
      <c r="EF61" s="47"/>
      <c r="EG61" s="46">
        <f>SUM(EG5:EG59)</f>
        <v>6</v>
      </c>
      <c r="EH61" s="47"/>
      <c r="EI61" s="46">
        <f>SUM(EI5:EI59)</f>
        <v>6</v>
      </c>
      <c r="EJ61" s="47"/>
      <c r="EK61" s="46">
        <f>SUM(EK5:EK59)</f>
        <v>6</v>
      </c>
      <c r="EL61" s="47"/>
      <c r="EM61" s="46">
        <f>SUM(EM5:EM59)</f>
        <v>6</v>
      </c>
      <c r="EN61" s="47"/>
      <c r="EO61" s="46">
        <f>SUM(EO5:EO59)</f>
        <v>6</v>
      </c>
      <c r="EP61" s="47"/>
      <c r="EQ61" s="46">
        <f>SUM(EQ5:EQ59)</f>
        <v>6</v>
      </c>
      <c r="ER61" s="47"/>
      <c r="ES61" s="46">
        <f>SUM(ES5:ES59)</f>
        <v>0</v>
      </c>
      <c r="ET61" s="47"/>
      <c r="EU61" s="46">
        <f>SUM(EU5:EU59)</f>
        <v>0</v>
      </c>
      <c r="EV61" s="47">
        <f t="shared" ref="EV61:FG61" si="119">SUM(EV5:EV59)</f>
        <v>6</v>
      </c>
      <c r="EW61" s="47">
        <f t="shared" si="119"/>
        <v>6</v>
      </c>
      <c r="EX61" s="47">
        <f t="shared" si="119"/>
        <v>6</v>
      </c>
      <c r="EY61" s="47">
        <f t="shared" si="119"/>
        <v>6</v>
      </c>
      <c r="EZ61" s="47">
        <f t="shared" si="119"/>
        <v>6</v>
      </c>
      <c r="FA61" s="47">
        <f t="shared" si="119"/>
        <v>6</v>
      </c>
      <c r="FB61" s="47">
        <f t="shared" si="119"/>
        <v>6</v>
      </c>
      <c r="FC61" s="47">
        <f t="shared" si="119"/>
        <v>6</v>
      </c>
      <c r="FD61" s="47">
        <f t="shared" si="119"/>
        <v>6</v>
      </c>
      <c r="FE61" s="47">
        <f t="shared" si="119"/>
        <v>6</v>
      </c>
      <c r="FF61" s="47">
        <f t="shared" si="119"/>
        <v>0</v>
      </c>
      <c r="FG61" s="47">
        <f t="shared" si="119"/>
        <v>0</v>
      </c>
      <c r="FH61" s="49"/>
      <c r="FI61" s="29">
        <f>SUM(FI5:FI59)/39</f>
        <v>0.15384615384615385</v>
      </c>
      <c r="FL61" s="22"/>
      <c r="FM61" s="6" t="s">
        <v>22</v>
      </c>
      <c r="FN61" s="45"/>
      <c r="FO61" s="46">
        <f>SUM(FO5:FO59)</f>
        <v>0</v>
      </c>
      <c r="FP61" s="47"/>
      <c r="FQ61" s="46">
        <f>SUM(FQ5:FQ59)</f>
        <v>0</v>
      </c>
      <c r="FR61" s="47"/>
      <c r="FS61" s="46">
        <f>SUM(FS5:FS59)</f>
        <v>0</v>
      </c>
      <c r="FT61" s="47"/>
      <c r="FU61" s="46">
        <f>SUM(FU5:FU59)</f>
        <v>0</v>
      </c>
      <c r="FV61" s="47"/>
      <c r="FW61" s="46">
        <f>SUM(FW5:FW59)</f>
        <v>0</v>
      </c>
      <c r="FX61" s="47"/>
      <c r="FY61" s="46">
        <f>SUM(FY5:FY59)</f>
        <v>0</v>
      </c>
      <c r="FZ61" s="47"/>
      <c r="GA61" s="46">
        <f>SUM(GA5:GA59)</f>
        <v>0</v>
      </c>
      <c r="GB61" s="47"/>
      <c r="GC61" s="46">
        <f>SUM(GC5:GC59)</f>
        <v>0</v>
      </c>
      <c r="GD61" s="47"/>
      <c r="GE61" s="46">
        <f>SUM(GE5:GE59)</f>
        <v>0</v>
      </c>
      <c r="GF61" s="47"/>
      <c r="GG61" s="46">
        <f>SUM(GG5:GG59)</f>
        <v>0</v>
      </c>
      <c r="GH61" s="47"/>
      <c r="GI61" s="46">
        <f>SUM(GI5:GI59)</f>
        <v>0</v>
      </c>
      <c r="GJ61" s="47"/>
      <c r="GK61" s="46">
        <f>SUM(GK5:GK59)</f>
        <v>0</v>
      </c>
      <c r="GL61" s="47">
        <f t="shared" ref="GL61:GW61" si="120">SUM(GL5:GL59)</f>
        <v>0</v>
      </c>
      <c r="GM61" s="47">
        <f t="shared" si="120"/>
        <v>0</v>
      </c>
      <c r="GN61" s="47">
        <f t="shared" si="120"/>
        <v>0</v>
      </c>
      <c r="GO61" s="47">
        <f t="shared" si="120"/>
        <v>0</v>
      </c>
      <c r="GP61" s="47">
        <f t="shared" si="120"/>
        <v>0</v>
      </c>
      <c r="GQ61" s="47">
        <f t="shared" si="120"/>
        <v>0</v>
      </c>
      <c r="GR61" s="47">
        <f t="shared" si="120"/>
        <v>0</v>
      </c>
      <c r="GS61" s="47">
        <f t="shared" si="120"/>
        <v>0</v>
      </c>
      <c r="GT61" s="47">
        <f t="shared" si="120"/>
        <v>0</v>
      </c>
      <c r="GU61" s="47">
        <f t="shared" si="120"/>
        <v>0</v>
      </c>
      <c r="GV61" s="47">
        <f t="shared" si="120"/>
        <v>0</v>
      </c>
      <c r="GW61" s="47">
        <f t="shared" si="120"/>
        <v>0</v>
      </c>
      <c r="GX61" s="49"/>
      <c r="GY61" s="29">
        <f>SUM(GY5:GY38)/40</f>
        <v>0</v>
      </c>
      <c r="GZ61" s="29"/>
      <c r="HA61" s="22"/>
      <c r="HB61" s="6" t="s">
        <v>22</v>
      </c>
      <c r="HC61" s="45"/>
      <c r="HD61" s="46">
        <f>SUM(HD5:HD59)</f>
        <v>0</v>
      </c>
      <c r="HE61" s="47"/>
      <c r="HF61" s="46">
        <f>SUM(HF5:HF59)</f>
        <v>0</v>
      </c>
      <c r="HG61" s="47"/>
      <c r="HH61" s="46">
        <f>SUM(HH5:HH59)</f>
        <v>0</v>
      </c>
      <c r="HI61" s="47"/>
      <c r="HJ61" s="46">
        <f>SUM(HJ5:HJ59)</f>
        <v>0</v>
      </c>
      <c r="HK61" s="47"/>
      <c r="HL61" s="46">
        <f>SUM(HL5:HL59)</f>
        <v>0</v>
      </c>
      <c r="HM61" s="47"/>
      <c r="HN61" s="46">
        <f>SUM(HN5:HN59)</f>
        <v>0</v>
      </c>
      <c r="HO61" s="47"/>
      <c r="HP61" s="46">
        <f>SUM(HP5:HP59)</f>
        <v>0</v>
      </c>
      <c r="HQ61" s="47"/>
      <c r="HR61" s="46">
        <f>SUM(HR5:HR59)</f>
        <v>0</v>
      </c>
      <c r="HS61" s="47"/>
      <c r="HT61" s="46">
        <f>SUM(HT5:HT59)</f>
        <v>0</v>
      </c>
      <c r="HU61" s="47"/>
      <c r="HV61" s="46">
        <f>SUM(HV5:HV59)</f>
        <v>0</v>
      </c>
      <c r="HW61" s="47"/>
      <c r="HX61" s="46">
        <f>SUM(HX5:HX59)</f>
        <v>0</v>
      </c>
      <c r="HY61" s="47"/>
      <c r="HZ61" s="46">
        <f>SUM(HZ5:HZ59)</f>
        <v>0</v>
      </c>
      <c r="IA61" s="47">
        <f t="shared" ref="IA61:IL61" si="121">SUM(IA5:IA59)</f>
        <v>0</v>
      </c>
      <c r="IB61" s="47">
        <f t="shared" si="121"/>
        <v>0</v>
      </c>
      <c r="IC61" s="47">
        <f t="shared" si="121"/>
        <v>0</v>
      </c>
      <c r="ID61" s="47">
        <f t="shared" si="121"/>
        <v>0</v>
      </c>
      <c r="IE61" s="47">
        <f t="shared" si="121"/>
        <v>0</v>
      </c>
      <c r="IF61" s="47">
        <f t="shared" si="121"/>
        <v>0</v>
      </c>
      <c r="IG61" s="47">
        <f t="shared" si="121"/>
        <v>0</v>
      </c>
      <c r="IH61" s="47">
        <f t="shared" si="121"/>
        <v>0</v>
      </c>
      <c r="II61" s="47">
        <f t="shared" si="121"/>
        <v>0</v>
      </c>
      <c r="IJ61" s="47">
        <f t="shared" si="121"/>
        <v>0</v>
      </c>
      <c r="IK61" s="47">
        <f t="shared" si="121"/>
        <v>0</v>
      </c>
      <c r="IL61" s="47">
        <f t="shared" si="121"/>
        <v>0</v>
      </c>
      <c r="IM61" s="49"/>
      <c r="IN61" s="29">
        <f>SUM(IN5:IN38)/38</f>
        <v>0</v>
      </c>
      <c r="IO61" s="29"/>
      <c r="IP61" s="22"/>
      <c r="IQ61" s="6" t="s">
        <v>22</v>
      </c>
      <c r="IR61" s="45"/>
      <c r="IS61" s="46">
        <f>SUM(IS5:IS59)</f>
        <v>0</v>
      </c>
      <c r="IT61" s="47"/>
      <c r="IU61" s="46">
        <f>SUM(IU5:IU59)</f>
        <v>0</v>
      </c>
      <c r="IV61" s="47"/>
      <c r="IW61" s="46">
        <f>SUM(IW5:IW59)</f>
        <v>0</v>
      </c>
      <c r="IX61" s="47"/>
      <c r="IY61" s="46">
        <f>SUM(IY5:IY59)</f>
        <v>0</v>
      </c>
      <c r="IZ61" s="47"/>
      <c r="JA61" s="46">
        <f>SUM(JA5:JA59)</f>
        <v>0</v>
      </c>
      <c r="JB61" s="47"/>
      <c r="JC61" s="46">
        <f>SUM(JC5:JC59)</f>
        <v>0</v>
      </c>
      <c r="JD61" s="47"/>
      <c r="JE61" s="46">
        <f>SUM(JE5:JE59)</f>
        <v>0</v>
      </c>
      <c r="JF61" s="47"/>
      <c r="JG61" s="46">
        <f>SUM(JG5:JG59)</f>
        <v>0</v>
      </c>
      <c r="JH61" s="47"/>
      <c r="JI61" s="46">
        <f>SUM(JI5:JI59)</f>
        <v>0</v>
      </c>
      <c r="JJ61" s="47"/>
      <c r="JK61" s="46">
        <f>SUM(JK5:JK59)</f>
        <v>0</v>
      </c>
      <c r="JL61" s="47"/>
      <c r="JM61" s="46">
        <f>SUM(JM5:JM59)</f>
        <v>0</v>
      </c>
      <c r="JN61" s="47">
        <f t="shared" ref="JN61:JX61" si="122">SUM(JN5:JN59)</f>
        <v>0</v>
      </c>
      <c r="JO61" s="47">
        <f t="shared" si="122"/>
        <v>0</v>
      </c>
      <c r="JP61" s="47">
        <f t="shared" si="122"/>
        <v>0</v>
      </c>
      <c r="JQ61" s="47">
        <f t="shared" si="122"/>
        <v>0</v>
      </c>
      <c r="JR61" s="47">
        <f t="shared" si="122"/>
        <v>0</v>
      </c>
      <c r="JS61" s="47">
        <f t="shared" si="122"/>
        <v>0</v>
      </c>
      <c r="JT61" s="47">
        <f t="shared" si="122"/>
        <v>0</v>
      </c>
      <c r="JU61" s="47">
        <f t="shared" si="122"/>
        <v>0</v>
      </c>
      <c r="JV61" s="47">
        <f t="shared" si="122"/>
        <v>0</v>
      </c>
      <c r="JW61" s="47">
        <f t="shared" si="122"/>
        <v>0</v>
      </c>
      <c r="JX61" s="47">
        <f t="shared" si="122"/>
        <v>0</v>
      </c>
      <c r="JY61" s="49"/>
      <c r="JZ61" s="29">
        <f>SUM(JZ5:JZ59)/42</f>
        <v>0</v>
      </c>
      <c r="KB61" s="22"/>
      <c r="KC61" s="6" t="s">
        <v>22</v>
      </c>
      <c r="KD61" s="45"/>
      <c r="KE61" s="46">
        <f>SUM(KE5:KE59)</f>
        <v>0</v>
      </c>
      <c r="KF61" s="47"/>
      <c r="KG61" s="46">
        <f>SUM(KG5:KG59)</f>
        <v>0</v>
      </c>
      <c r="KH61" s="47"/>
      <c r="KI61" s="46">
        <f>SUM(KI5:KI59)</f>
        <v>0</v>
      </c>
      <c r="KJ61" s="47"/>
      <c r="KK61" s="46">
        <f>SUM(KK5:KK59)</f>
        <v>0</v>
      </c>
      <c r="KL61" s="47"/>
      <c r="KM61" s="46">
        <f>SUM(KM5:KM59)</f>
        <v>0</v>
      </c>
      <c r="KN61" s="47"/>
      <c r="KO61" s="46">
        <f>SUM(KO5:KO59)</f>
        <v>0</v>
      </c>
      <c r="KP61" s="47"/>
      <c r="KQ61" s="46">
        <f>SUM(KQ5:KQ59)</f>
        <v>0</v>
      </c>
      <c r="KR61" s="47"/>
      <c r="KS61" s="46">
        <f>SUM(KS5:KS59)</f>
        <v>0</v>
      </c>
      <c r="KT61" s="47"/>
      <c r="KU61" s="46">
        <f>SUM(KU5:KU59)</f>
        <v>0</v>
      </c>
      <c r="KV61" s="47"/>
      <c r="KW61" s="46">
        <f>SUM(KW5:KW59)</f>
        <v>0</v>
      </c>
      <c r="KX61" s="47"/>
      <c r="KY61" s="46">
        <f>SUM(KY5:KY59)</f>
        <v>0</v>
      </c>
      <c r="KZ61" s="47">
        <f t="shared" ref="KZ61:LJ61" si="123">SUM(KZ5:KZ59)</f>
        <v>0</v>
      </c>
      <c r="LA61" s="47">
        <f t="shared" si="123"/>
        <v>0</v>
      </c>
      <c r="LB61" s="47">
        <f t="shared" si="123"/>
        <v>0</v>
      </c>
      <c r="LC61" s="47">
        <f t="shared" si="123"/>
        <v>0</v>
      </c>
      <c r="LD61" s="47">
        <f t="shared" si="123"/>
        <v>0</v>
      </c>
      <c r="LE61" s="47">
        <f t="shared" si="123"/>
        <v>0</v>
      </c>
      <c r="LF61" s="47">
        <f t="shared" si="123"/>
        <v>0</v>
      </c>
      <c r="LG61" s="47">
        <f t="shared" si="123"/>
        <v>0</v>
      </c>
      <c r="LH61" s="47">
        <f t="shared" si="123"/>
        <v>0</v>
      </c>
      <c r="LI61" s="47">
        <f t="shared" si="123"/>
        <v>0</v>
      </c>
      <c r="LJ61" s="47">
        <f t="shared" si="123"/>
        <v>0</v>
      </c>
      <c r="LK61" s="49"/>
      <c r="LL61" s="29">
        <f>SUM(LL5:LL59)/30</f>
        <v>0</v>
      </c>
    </row>
    <row r="62" spans="1:346">
      <c r="A62" s="22"/>
      <c r="B62" s="6" t="s">
        <v>23</v>
      </c>
      <c r="C62" s="45"/>
      <c r="D62" s="47">
        <f>COUNT(D5:D59)</f>
        <v>0</v>
      </c>
      <c r="E62" s="47"/>
      <c r="F62" s="47">
        <f>COUNT(F5:F59)</f>
        <v>0</v>
      </c>
      <c r="G62" s="47"/>
      <c r="H62" s="47">
        <f>COUNT(H5:H59)</f>
        <v>0</v>
      </c>
      <c r="I62" s="47"/>
      <c r="J62" s="47">
        <f>COUNT(J5:J59)</f>
        <v>0</v>
      </c>
      <c r="K62" s="47"/>
      <c r="L62" s="47">
        <f>COUNT(L5:L59)</f>
        <v>0</v>
      </c>
      <c r="M62" s="47"/>
      <c r="N62" s="47">
        <f>COUNT(N5:N59)</f>
        <v>0</v>
      </c>
      <c r="O62" s="47"/>
      <c r="P62" s="47">
        <f>COUNT(P5:P59)</f>
        <v>0</v>
      </c>
      <c r="Q62" s="47"/>
      <c r="R62" s="47">
        <f>COUNT(R5:R59)</f>
        <v>0</v>
      </c>
      <c r="S62" s="47"/>
      <c r="T62" s="47">
        <f>COUNT(T5:T59)</f>
        <v>0</v>
      </c>
      <c r="U62" s="47"/>
      <c r="V62" s="47">
        <f>COUNT(V5:V59)</f>
        <v>0</v>
      </c>
      <c r="W62" s="47"/>
      <c r="X62" s="47">
        <f>COUNT(X5:X59)</f>
        <v>0</v>
      </c>
      <c r="Y62" s="47"/>
      <c r="Z62" s="47">
        <f>COUNT(Z5:Z59)</f>
        <v>0</v>
      </c>
      <c r="AA62" s="47">
        <f t="shared" ref="AA62:AL62" si="124">COUNT(AA5:AA59)</f>
        <v>55</v>
      </c>
      <c r="AB62" s="47">
        <f t="shared" si="124"/>
        <v>55</v>
      </c>
      <c r="AC62" s="47">
        <f t="shared" si="124"/>
        <v>55</v>
      </c>
      <c r="AD62" s="47">
        <f t="shared" si="124"/>
        <v>55</v>
      </c>
      <c r="AE62" s="47">
        <f t="shared" si="124"/>
        <v>55</v>
      </c>
      <c r="AF62" s="47">
        <f t="shared" si="124"/>
        <v>55</v>
      </c>
      <c r="AG62" s="47">
        <f t="shared" si="124"/>
        <v>55</v>
      </c>
      <c r="AH62" s="47">
        <f t="shared" si="124"/>
        <v>55</v>
      </c>
      <c r="AI62" s="47">
        <f t="shared" si="124"/>
        <v>55</v>
      </c>
      <c r="AJ62" s="47">
        <f t="shared" si="124"/>
        <v>55</v>
      </c>
      <c r="AK62" s="47">
        <f t="shared" si="124"/>
        <v>55</v>
      </c>
      <c r="AL62" s="83">
        <f t="shared" si="124"/>
        <v>55</v>
      </c>
      <c r="AM62" s="48"/>
      <c r="AN62" s="31"/>
      <c r="AQ62" s="22"/>
      <c r="AR62" s="6" t="s">
        <v>23</v>
      </c>
      <c r="AS62" s="45"/>
      <c r="AT62" s="72">
        <f>COUNT(AT5:AT59)</f>
        <v>0</v>
      </c>
      <c r="AU62" s="72"/>
      <c r="AV62" s="72">
        <f>COUNT(AV5:AV59)</f>
        <v>0</v>
      </c>
      <c r="AW62" s="72"/>
      <c r="AX62" s="72">
        <f>COUNT(AX5:AX59)</f>
        <v>0</v>
      </c>
      <c r="AY62" s="72"/>
      <c r="AZ62" s="72">
        <f>COUNT(AZ5:AZ59)</f>
        <v>0</v>
      </c>
      <c r="BA62" s="72"/>
      <c r="BB62" s="72">
        <f>COUNT(BB5:BB59)</f>
        <v>0</v>
      </c>
      <c r="BC62" s="72"/>
      <c r="BD62" s="72">
        <f>COUNT(BD5:BD59)</f>
        <v>0</v>
      </c>
      <c r="BE62" s="72"/>
      <c r="BF62" s="72">
        <f>COUNT(BF5:BF59)</f>
        <v>0</v>
      </c>
      <c r="BG62" s="72"/>
      <c r="BH62" s="72">
        <f>COUNT(BH5:BH59)</f>
        <v>0</v>
      </c>
      <c r="BI62" s="72"/>
      <c r="BJ62" s="72">
        <f>COUNT(BJ5:BJ59)</f>
        <v>0</v>
      </c>
      <c r="BK62" s="72"/>
      <c r="BL62" s="72">
        <f>COUNT(BL5:BL59)</f>
        <v>0</v>
      </c>
      <c r="BM62" s="72"/>
      <c r="BN62" s="72">
        <f>COUNT(BN5:BN59)</f>
        <v>0</v>
      </c>
      <c r="BO62" s="72"/>
      <c r="BP62" s="72">
        <f>COUNT(BP5:BP59)</f>
        <v>0</v>
      </c>
      <c r="BQ62" s="72">
        <f t="shared" ref="BQ62:CB62" si="125">COUNT(BQ5:BQ59)</f>
        <v>55</v>
      </c>
      <c r="BR62" s="72">
        <f t="shared" si="125"/>
        <v>55</v>
      </c>
      <c r="BS62" s="72">
        <f t="shared" si="125"/>
        <v>55</v>
      </c>
      <c r="BT62" s="72">
        <f t="shared" si="125"/>
        <v>55</v>
      </c>
      <c r="BU62" s="72">
        <f t="shared" si="125"/>
        <v>55</v>
      </c>
      <c r="BV62" s="72">
        <f t="shared" si="125"/>
        <v>55</v>
      </c>
      <c r="BW62" s="72">
        <f t="shared" si="125"/>
        <v>55</v>
      </c>
      <c r="BX62" s="72">
        <f t="shared" si="125"/>
        <v>55</v>
      </c>
      <c r="BY62" s="72">
        <f t="shared" si="125"/>
        <v>55</v>
      </c>
      <c r="BZ62" s="72">
        <f t="shared" si="125"/>
        <v>55</v>
      </c>
      <c r="CA62" s="72">
        <f t="shared" si="125"/>
        <v>55</v>
      </c>
      <c r="CB62" s="72">
        <f t="shared" si="125"/>
        <v>55</v>
      </c>
      <c r="CC62" s="103"/>
      <c r="CD62" s="111"/>
      <c r="CG62" s="22"/>
      <c r="CH62" s="6" t="s">
        <v>23</v>
      </c>
      <c r="CI62" s="45"/>
      <c r="CJ62" s="72">
        <f>COUNT(CJ5:CJ59)</f>
        <v>0</v>
      </c>
      <c r="CK62" s="72"/>
      <c r="CL62" s="72">
        <f>COUNT(CL5:CL59)</f>
        <v>0</v>
      </c>
      <c r="CM62" s="72"/>
      <c r="CN62" s="72">
        <f>COUNT(CN5:CN59)</f>
        <v>0</v>
      </c>
      <c r="CO62" s="72"/>
      <c r="CP62" s="72">
        <f>COUNT(CP5:CP59)</f>
        <v>0</v>
      </c>
      <c r="CQ62" s="72"/>
      <c r="CR62" s="72">
        <f>COUNT(CR5:CR59)</f>
        <v>0</v>
      </c>
      <c r="CS62" s="72"/>
      <c r="CT62" s="72">
        <f>COUNT(CT5:CT59)</f>
        <v>0</v>
      </c>
      <c r="CU62" s="72"/>
      <c r="CV62" s="72">
        <f>COUNT(CV5:CV59)</f>
        <v>0</v>
      </c>
      <c r="CW62" s="72"/>
      <c r="CX62" s="72">
        <f>COUNT(CX5:CX59)</f>
        <v>0</v>
      </c>
      <c r="CY62" s="72"/>
      <c r="CZ62" s="72">
        <f>COUNT(CZ5:CZ59)</f>
        <v>0</v>
      </c>
      <c r="DA62" s="72"/>
      <c r="DB62" s="72">
        <f>COUNT(DB5:DB59)</f>
        <v>0</v>
      </c>
      <c r="DC62" s="72"/>
      <c r="DD62" s="72">
        <f>COUNT(DD5:DD59)</f>
        <v>0</v>
      </c>
      <c r="DE62" s="72"/>
      <c r="DF62" s="72">
        <f>COUNT(DF5:DF59)</f>
        <v>0</v>
      </c>
      <c r="DG62" s="72">
        <f t="shared" ref="DG62:DR62" si="126">COUNT(DG5:DG59)</f>
        <v>55</v>
      </c>
      <c r="DH62" s="72">
        <f t="shared" si="126"/>
        <v>55</v>
      </c>
      <c r="DI62" s="72">
        <f t="shared" si="126"/>
        <v>55</v>
      </c>
      <c r="DJ62" s="72">
        <f t="shared" si="126"/>
        <v>55</v>
      </c>
      <c r="DK62" s="72">
        <f t="shared" si="126"/>
        <v>55</v>
      </c>
      <c r="DL62" s="72">
        <f t="shared" si="126"/>
        <v>55</v>
      </c>
      <c r="DM62" s="72">
        <f t="shared" si="126"/>
        <v>55</v>
      </c>
      <c r="DN62" s="72">
        <f t="shared" si="126"/>
        <v>55</v>
      </c>
      <c r="DO62" s="72">
        <f t="shared" si="126"/>
        <v>55</v>
      </c>
      <c r="DP62" s="72">
        <f t="shared" si="126"/>
        <v>55</v>
      </c>
      <c r="DQ62" s="72">
        <f t="shared" si="126"/>
        <v>55</v>
      </c>
      <c r="DR62" s="72">
        <f t="shared" si="126"/>
        <v>55</v>
      </c>
      <c r="DS62" s="103"/>
      <c r="DT62" s="111"/>
      <c r="DV62" s="22"/>
      <c r="DW62" s="6" t="s">
        <v>23</v>
      </c>
      <c r="DX62" s="45"/>
      <c r="DY62" s="47">
        <f>COUNT(DY5:DY59)</f>
        <v>1</v>
      </c>
      <c r="DZ62" s="72"/>
      <c r="EA62" s="47">
        <f>COUNT(EA5:EA59)</f>
        <v>1</v>
      </c>
      <c r="EB62" s="47"/>
      <c r="EC62" s="47">
        <f>COUNT(EC5:EC59)</f>
        <v>1</v>
      </c>
      <c r="ED62" s="47"/>
      <c r="EE62" s="47">
        <f>COUNT(EE5:EE59)</f>
        <v>1</v>
      </c>
      <c r="EF62" s="47"/>
      <c r="EG62" s="47">
        <f>COUNT(EG5:EG59)</f>
        <v>1</v>
      </c>
      <c r="EH62" s="47"/>
      <c r="EI62" s="47">
        <f>COUNT(EI5:EI59)</f>
        <v>1</v>
      </c>
      <c r="EJ62" s="47"/>
      <c r="EK62" s="47">
        <f>COUNT(EK5:EK59)</f>
        <v>1</v>
      </c>
      <c r="EL62" s="47"/>
      <c r="EM62" s="47">
        <f>COUNT(EM5:EM59)</f>
        <v>1</v>
      </c>
      <c r="EN62" s="47"/>
      <c r="EO62" s="47">
        <f>COUNT(EO5:EO59)</f>
        <v>1</v>
      </c>
      <c r="EP62" s="47"/>
      <c r="EQ62" s="47">
        <f>COUNT(EQ5:EQ59)</f>
        <v>1</v>
      </c>
      <c r="ER62" s="47"/>
      <c r="ES62" s="47">
        <f>COUNT(ES5:ES59)</f>
        <v>0</v>
      </c>
      <c r="ET62" s="47"/>
      <c r="EU62" s="47">
        <f>COUNT(EU5:EU59)</f>
        <v>0</v>
      </c>
      <c r="EV62" s="47">
        <f t="shared" ref="EV62:FG62" si="127">COUNT(EV5:EV59)</f>
        <v>55</v>
      </c>
      <c r="EW62" s="47">
        <f t="shared" si="127"/>
        <v>55</v>
      </c>
      <c r="EX62" s="47">
        <f t="shared" si="127"/>
        <v>55</v>
      </c>
      <c r="EY62" s="47">
        <f t="shared" si="127"/>
        <v>55</v>
      </c>
      <c r="EZ62" s="47">
        <f t="shared" si="127"/>
        <v>55</v>
      </c>
      <c r="FA62" s="47">
        <f t="shared" si="127"/>
        <v>55</v>
      </c>
      <c r="FB62" s="47">
        <f t="shared" si="127"/>
        <v>55</v>
      </c>
      <c r="FC62" s="47">
        <f t="shared" si="127"/>
        <v>55</v>
      </c>
      <c r="FD62" s="47">
        <f t="shared" si="127"/>
        <v>55</v>
      </c>
      <c r="FE62" s="47">
        <f t="shared" si="127"/>
        <v>55</v>
      </c>
      <c r="FF62" s="47">
        <f t="shared" si="127"/>
        <v>55</v>
      </c>
      <c r="FG62" s="47">
        <f t="shared" si="127"/>
        <v>55</v>
      </c>
      <c r="FH62" s="49"/>
      <c r="FI62" s="31"/>
      <c r="FL62" s="22"/>
      <c r="FM62" s="6" t="s">
        <v>23</v>
      </c>
      <c r="FN62" s="45"/>
      <c r="FO62" s="47">
        <f>COUNT(FO5:FO59)</f>
        <v>0</v>
      </c>
      <c r="FP62" s="47"/>
      <c r="FQ62" s="47">
        <f>COUNT(FQ5:FQ59)</f>
        <v>0</v>
      </c>
      <c r="FR62" s="47"/>
      <c r="FS62" s="47">
        <f>COUNT(FS5:FS59)</f>
        <v>0</v>
      </c>
      <c r="FT62" s="47"/>
      <c r="FU62" s="47">
        <f>COUNT(FU5:FU59)</f>
        <v>0</v>
      </c>
      <c r="FV62" s="47"/>
      <c r="FW62" s="47">
        <f>COUNT(FW5:FW59)</f>
        <v>0</v>
      </c>
      <c r="FX62" s="47"/>
      <c r="FY62" s="47">
        <f>COUNT(FY5:FY59)</f>
        <v>0</v>
      </c>
      <c r="FZ62" s="47"/>
      <c r="GA62" s="47">
        <f>COUNT(GA5:GA59)</f>
        <v>0</v>
      </c>
      <c r="GB62" s="47"/>
      <c r="GC62" s="47">
        <f>COUNT(GC5:GC59)</f>
        <v>0</v>
      </c>
      <c r="GD62" s="47"/>
      <c r="GE62" s="47">
        <f>COUNT(GE5:GE59)</f>
        <v>0</v>
      </c>
      <c r="GF62" s="47"/>
      <c r="GG62" s="47">
        <f>COUNT(GG5:GG59)</f>
        <v>0</v>
      </c>
      <c r="GH62" s="47"/>
      <c r="GI62" s="47">
        <f>COUNT(GI5:GI59)</f>
        <v>0</v>
      </c>
      <c r="GJ62" s="47"/>
      <c r="GK62" s="47">
        <f>COUNT(GK5:GK59)</f>
        <v>0</v>
      </c>
      <c r="GL62" s="47">
        <f t="shared" ref="GL62:GW62" si="128">COUNT(GL5:GL59)</f>
        <v>55</v>
      </c>
      <c r="GM62" s="47">
        <f t="shared" si="128"/>
        <v>55</v>
      </c>
      <c r="GN62" s="47">
        <f t="shared" si="128"/>
        <v>55</v>
      </c>
      <c r="GO62" s="47">
        <f t="shared" si="128"/>
        <v>55</v>
      </c>
      <c r="GP62" s="47">
        <f t="shared" si="128"/>
        <v>55</v>
      </c>
      <c r="GQ62" s="47">
        <f t="shared" si="128"/>
        <v>55</v>
      </c>
      <c r="GR62" s="47">
        <f t="shared" si="128"/>
        <v>55</v>
      </c>
      <c r="GS62" s="47">
        <f t="shared" si="128"/>
        <v>55</v>
      </c>
      <c r="GT62" s="47">
        <f t="shared" si="128"/>
        <v>55</v>
      </c>
      <c r="GU62" s="47">
        <f t="shared" si="128"/>
        <v>55</v>
      </c>
      <c r="GV62" s="47">
        <f t="shared" si="128"/>
        <v>55</v>
      </c>
      <c r="GW62" s="47">
        <f t="shared" si="128"/>
        <v>55</v>
      </c>
      <c r="GX62" s="49"/>
      <c r="GY62" s="31"/>
      <c r="GZ62" s="31"/>
      <c r="HA62" s="22"/>
      <c r="HB62" s="6" t="s">
        <v>23</v>
      </c>
      <c r="HC62" s="45"/>
      <c r="HD62" s="47">
        <f>COUNT(HD5:HD59)</f>
        <v>0</v>
      </c>
      <c r="HE62" s="47"/>
      <c r="HF62" s="47">
        <f>COUNT(HF5:HF59)</f>
        <v>0</v>
      </c>
      <c r="HG62" s="47"/>
      <c r="HH62" s="47">
        <f>COUNT(HH5:HH59)</f>
        <v>0</v>
      </c>
      <c r="HI62" s="47"/>
      <c r="HJ62" s="47">
        <f>COUNT(HJ5:HJ59)</f>
        <v>0</v>
      </c>
      <c r="HK62" s="47"/>
      <c r="HL62" s="47">
        <f>COUNT(HL5:HL59)</f>
        <v>0</v>
      </c>
      <c r="HM62" s="47"/>
      <c r="HN62" s="47">
        <f>COUNT(HN5:HN59)</f>
        <v>0</v>
      </c>
      <c r="HO62" s="47"/>
      <c r="HP62" s="47">
        <f>COUNT(HP5:HP59)</f>
        <v>0</v>
      </c>
      <c r="HQ62" s="47"/>
      <c r="HR62" s="47">
        <f>COUNT(HR5:HR59)</f>
        <v>0</v>
      </c>
      <c r="HS62" s="47"/>
      <c r="HT62" s="47">
        <f>COUNT(HT5:HT59)</f>
        <v>0</v>
      </c>
      <c r="HU62" s="47"/>
      <c r="HV62" s="47">
        <f>COUNT(HV5:HV59)</f>
        <v>0</v>
      </c>
      <c r="HW62" s="47"/>
      <c r="HX62" s="47">
        <f>COUNT(HX5:HX59)</f>
        <v>0</v>
      </c>
      <c r="HY62" s="47"/>
      <c r="HZ62" s="47">
        <f>COUNT(HZ5:HZ59)</f>
        <v>0</v>
      </c>
      <c r="IA62" s="47">
        <f t="shared" ref="IA62:IL62" si="129">COUNT(IA5:IA59)</f>
        <v>55</v>
      </c>
      <c r="IB62" s="47">
        <f t="shared" si="129"/>
        <v>55</v>
      </c>
      <c r="IC62" s="47">
        <f t="shared" si="129"/>
        <v>55</v>
      </c>
      <c r="ID62" s="47">
        <f t="shared" si="129"/>
        <v>55</v>
      </c>
      <c r="IE62" s="47">
        <f t="shared" si="129"/>
        <v>55</v>
      </c>
      <c r="IF62" s="47">
        <f t="shared" si="129"/>
        <v>55</v>
      </c>
      <c r="IG62" s="47">
        <f t="shared" si="129"/>
        <v>55</v>
      </c>
      <c r="IH62" s="47">
        <f t="shared" si="129"/>
        <v>55</v>
      </c>
      <c r="II62" s="47">
        <f t="shared" si="129"/>
        <v>55</v>
      </c>
      <c r="IJ62" s="47">
        <f t="shared" si="129"/>
        <v>55</v>
      </c>
      <c r="IK62" s="47">
        <f t="shared" si="129"/>
        <v>55</v>
      </c>
      <c r="IL62" s="47">
        <f t="shared" si="129"/>
        <v>55</v>
      </c>
      <c r="IM62" s="49"/>
      <c r="IN62" s="31"/>
      <c r="IO62" s="31"/>
      <c r="IP62" s="22"/>
      <c r="IQ62" s="6" t="s">
        <v>23</v>
      </c>
      <c r="IR62" s="45"/>
      <c r="IS62" s="47">
        <f>COUNT(IS5:IS59)</f>
        <v>0</v>
      </c>
      <c r="IT62" s="47"/>
      <c r="IU62" s="47">
        <f>COUNT(IU5:IU59)</f>
        <v>0</v>
      </c>
      <c r="IV62" s="47"/>
      <c r="IW62" s="47">
        <f>COUNT(IW5:IW59)</f>
        <v>0</v>
      </c>
      <c r="IX62" s="47"/>
      <c r="IY62" s="47">
        <f>COUNT(IY5:IY59)</f>
        <v>0</v>
      </c>
      <c r="IZ62" s="47"/>
      <c r="JA62" s="47">
        <f>COUNT(JA5:JA59)</f>
        <v>0</v>
      </c>
      <c r="JB62" s="47"/>
      <c r="JC62" s="47">
        <f>COUNT(JC5:JC59)</f>
        <v>0</v>
      </c>
      <c r="JD62" s="47"/>
      <c r="JE62" s="47">
        <f>COUNT(JE5:JE59)</f>
        <v>0</v>
      </c>
      <c r="JF62" s="47"/>
      <c r="JG62" s="47">
        <f>COUNT(JG5:JG59)</f>
        <v>0</v>
      </c>
      <c r="JH62" s="47"/>
      <c r="JI62" s="47">
        <f>COUNT(JI5:JI59)</f>
        <v>0</v>
      </c>
      <c r="JJ62" s="47"/>
      <c r="JK62" s="47">
        <f>COUNT(JK5:JK59)</f>
        <v>0</v>
      </c>
      <c r="JL62" s="47"/>
      <c r="JM62" s="47">
        <f>COUNT(JM5:JM59)</f>
        <v>0</v>
      </c>
      <c r="JN62" s="47">
        <f t="shared" ref="JN62:JX62" si="130">COUNT(JN5:JN59)</f>
        <v>55</v>
      </c>
      <c r="JO62" s="47">
        <f t="shared" si="130"/>
        <v>55</v>
      </c>
      <c r="JP62" s="47">
        <f t="shared" si="130"/>
        <v>55</v>
      </c>
      <c r="JQ62" s="47">
        <f t="shared" si="130"/>
        <v>55</v>
      </c>
      <c r="JR62" s="47">
        <f t="shared" si="130"/>
        <v>55</v>
      </c>
      <c r="JS62" s="47">
        <f t="shared" si="130"/>
        <v>55</v>
      </c>
      <c r="JT62" s="47">
        <f t="shared" si="130"/>
        <v>55</v>
      </c>
      <c r="JU62" s="47">
        <f t="shared" si="130"/>
        <v>55</v>
      </c>
      <c r="JV62" s="47">
        <f t="shared" si="130"/>
        <v>55</v>
      </c>
      <c r="JW62" s="47">
        <f t="shared" si="130"/>
        <v>55</v>
      </c>
      <c r="JX62" s="47">
        <f t="shared" si="130"/>
        <v>55</v>
      </c>
      <c r="JY62" s="49"/>
      <c r="JZ62" s="31"/>
      <c r="KB62" s="22"/>
      <c r="KC62" s="6" t="s">
        <v>23</v>
      </c>
      <c r="KD62" s="45"/>
      <c r="KE62" s="47">
        <f>COUNT(KE5:KE59)</f>
        <v>0</v>
      </c>
      <c r="KF62" s="47"/>
      <c r="KG62" s="47">
        <f>COUNT(KG5:KG59)</f>
        <v>0</v>
      </c>
      <c r="KH62" s="47"/>
      <c r="KI62" s="47">
        <f>COUNT(KI5:KI59)</f>
        <v>0</v>
      </c>
      <c r="KJ62" s="47"/>
      <c r="KK62" s="47">
        <f>COUNT(KK5:KK59)</f>
        <v>0</v>
      </c>
      <c r="KL62" s="47"/>
      <c r="KM62" s="47">
        <f>COUNT(KM5:KM59)</f>
        <v>0</v>
      </c>
      <c r="KN62" s="47"/>
      <c r="KO62" s="47">
        <f>COUNT(KO5:KO59)</f>
        <v>0</v>
      </c>
      <c r="KP62" s="47"/>
      <c r="KQ62" s="47">
        <f>COUNT(KQ5:KQ59)</f>
        <v>0</v>
      </c>
      <c r="KR62" s="47"/>
      <c r="KS62" s="47">
        <f>COUNT(KS5:KS59)</f>
        <v>0</v>
      </c>
      <c r="KT62" s="47"/>
      <c r="KU62" s="47">
        <f>COUNT(KU5:KU59)</f>
        <v>0</v>
      </c>
      <c r="KV62" s="47"/>
      <c r="KW62" s="47">
        <f>COUNT(KW5:KW59)</f>
        <v>0</v>
      </c>
      <c r="KX62" s="47"/>
      <c r="KY62" s="47">
        <f>COUNT(KY5:KY59)</f>
        <v>0</v>
      </c>
      <c r="KZ62" s="47">
        <f t="shared" ref="KZ62:LJ62" si="131">COUNT(KZ5:KZ59)</f>
        <v>55</v>
      </c>
      <c r="LA62" s="47">
        <f t="shared" si="131"/>
        <v>55</v>
      </c>
      <c r="LB62" s="47">
        <f t="shared" si="131"/>
        <v>55</v>
      </c>
      <c r="LC62" s="47">
        <f t="shared" si="131"/>
        <v>55</v>
      </c>
      <c r="LD62" s="47">
        <f t="shared" si="131"/>
        <v>55</v>
      </c>
      <c r="LE62" s="47">
        <f t="shared" si="131"/>
        <v>55</v>
      </c>
      <c r="LF62" s="47">
        <f t="shared" si="131"/>
        <v>55</v>
      </c>
      <c r="LG62" s="47">
        <f t="shared" si="131"/>
        <v>55</v>
      </c>
      <c r="LH62" s="47">
        <f t="shared" si="131"/>
        <v>55</v>
      </c>
      <c r="LI62" s="47">
        <f t="shared" si="131"/>
        <v>55</v>
      </c>
      <c r="LJ62" s="47">
        <f t="shared" si="131"/>
        <v>55</v>
      </c>
      <c r="LK62" s="49"/>
      <c r="LL62" s="31"/>
    </row>
    <row r="63" spans="1:346">
      <c r="A63" s="22"/>
      <c r="B63" s="6" t="s">
        <v>24</v>
      </c>
      <c r="C63" s="45"/>
      <c r="D63" s="50" t="e">
        <f>AVERAGE(D5:D59)</f>
        <v>#DIV/0!</v>
      </c>
      <c r="E63" s="50"/>
      <c r="F63" s="50" t="e">
        <f>AVERAGE(F5:F59)</f>
        <v>#DIV/0!</v>
      </c>
      <c r="G63" s="50"/>
      <c r="H63" s="50" t="e">
        <f>AVERAGE(H5:H59)</f>
        <v>#DIV/0!</v>
      </c>
      <c r="I63" s="50"/>
      <c r="J63" s="50" t="e">
        <f>AVERAGE(J5:J59)</f>
        <v>#DIV/0!</v>
      </c>
      <c r="K63" s="50"/>
      <c r="L63" s="50" t="e">
        <f>AVERAGE(L5:L59)</f>
        <v>#DIV/0!</v>
      </c>
      <c r="M63" s="50"/>
      <c r="N63" s="50" t="e">
        <f>AVERAGE(N5:N59)</f>
        <v>#DIV/0!</v>
      </c>
      <c r="O63" s="50"/>
      <c r="P63" s="50" t="e">
        <f>AVERAGE(P5:P59)</f>
        <v>#DIV/0!</v>
      </c>
      <c r="Q63" s="50"/>
      <c r="R63" s="50" t="e">
        <f>AVERAGE(R5:R59)</f>
        <v>#DIV/0!</v>
      </c>
      <c r="S63" s="50"/>
      <c r="T63" s="50" t="e">
        <f>AVERAGE(T5:T59)</f>
        <v>#DIV/0!</v>
      </c>
      <c r="U63" s="50"/>
      <c r="V63" s="50" t="e">
        <f>AVERAGE(V5:V59)</f>
        <v>#DIV/0!</v>
      </c>
      <c r="W63" s="50"/>
      <c r="X63" s="50" t="e">
        <f>AVERAGE(X5:X59)</f>
        <v>#DIV/0!</v>
      </c>
      <c r="Y63" s="50"/>
      <c r="Z63" s="50" t="e">
        <f>AVERAGE(Z5:Z59)</f>
        <v>#DIV/0!</v>
      </c>
      <c r="AA63" s="50">
        <f t="shared" ref="AA63:AL63" si="132">AVERAGE(AA5:AA59)</f>
        <v>0</v>
      </c>
      <c r="AB63" s="50">
        <f t="shared" si="132"/>
        <v>0</v>
      </c>
      <c r="AC63" s="50">
        <f t="shared" si="132"/>
        <v>0</v>
      </c>
      <c r="AD63" s="50">
        <f t="shared" si="132"/>
        <v>0</v>
      </c>
      <c r="AE63" s="50">
        <f t="shared" si="132"/>
        <v>0</v>
      </c>
      <c r="AF63" s="50">
        <f t="shared" si="132"/>
        <v>0</v>
      </c>
      <c r="AG63" s="50">
        <f t="shared" si="132"/>
        <v>0</v>
      </c>
      <c r="AH63" s="50">
        <f t="shared" si="132"/>
        <v>0</v>
      </c>
      <c r="AI63" s="50">
        <f t="shared" si="132"/>
        <v>0</v>
      </c>
      <c r="AJ63" s="50">
        <f t="shared" si="132"/>
        <v>0</v>
      </c>
      <c r="AK63" s="50">
        <f t="shared" si="132"/>
        <v>0</v>
      </c>
      <c r="AL63" s="84">
        <f t="shared" si="132"/>
        <v>0</v>
      </c>
      <c r="AM63" s="51"/>
      <c r="AN63" s="28" t="e">
        <f>SUM(D63+F63+H63+J63+L63+N63+P63+R63+T63+V63)/10</f>
        <v>#DIV/0!</v>
      </c>
      <c r="AQ63" s="22"/>
      <c r="AR63" s="6" t="s">
        <v>24</v>
      </c>
      <c r="AS63" s="45"/>
      <c r="AT63" s="73" t="e">
        <f>AVERAGE(AT5:AT59)</f>
        <v>#DIV/0!</v>
      </c>
      <c r="AU63" s="73"/>
      <c r="AV63" s="73" t="e">
        <f>AVERAGE(AV5:AV59)</f>
        <v>#DIV/0!</v>
      </c>
      <c r="AW63" s="73"/>
      <c r="AX63" s="73" t="e">
        <f>AVERAGE(AX5:AX59)</f>
        <v>#DIV/0!</v>
      </c>
      <c r="AY63" s="73"/>
      <c r="AZ63" s="73" t="e">
        <f>AVERAGE(AZ5:AZ59)</f>
        <v>#DIV/0!</v>
      </c>
      <c r="BA63" s="73"/>
      <c r="BB63" s="73" t="e">
        <f>AVERAGE(BB5:BB59)</f>
        <v>#DIV/0!</v>
      </c>
      <c r="BC63" s="73"/>
      <c r="BD63" s="73" t="e">
        <f>AVERAGE(BD5:BD59)</f>
        <v>#DIV/0!</v>
      </c>
      <c r="BE63" s="73"/>
      <c r="BF63" s="73" t="e">
        <f>AVERAGE(BF5:BF59)</f>
        <v>#DIV/0!</v>
      </c>
      <c r="BG63" s="73"/>
      <c r="BH63" s="73" t="e">
        <f>AVERAGE(BH5:BH59)</f>
        <v>#DIV/0!</v>
      </c>
      <c r="BI63" s="73"/>
      <c r="BJ63" s="73" t="e">
        <f>AVERAGE(BJ5:BJ59)</f>
        <v>#DIV/0!</v>
      </c>
      <c r="BK63" s="73"/>
      <c r="BL63" s="73" t="e">
        <f>AVERAGE(BL5:BL59)</f>
        <v>#DIV/0!</v>
      </c>
      <c r="BM63" s="73"/>
      <c r="BN63" s="73" t="e">
        <f>AVERAGE(BN5:BN59)</f>
        <v>#DIV/0!</v>
      </c>
      <c r="BO63" s="73"/>
      <c r="BP63" s="73" t="e">
        <f>AVERAGE(BP5:BP59)</f>
        <v>#DIV/0!</v>
      </c>
      <c r="BQ63" s="73">
        <f t="shared" ref="BQ63:CB63" si="133">AVERAGE(BQ5:BQ59)</f>
        <v>0</v>
      </c>
      <c r="BR63" s="73">
        <f t="shared" si="133"/>
        <v>0</v>
      </c>
      <c r="BS63" s="73">
        <f t="shared" si="133"/>
        <v>0</v>
      </c>
      <c r="BT63" s="73">
        <f t="shared" si="133"/>
        <v>0</v>
      </c>
      <c r="BU63" s="73">
        <f t="shared" si="133"/>
        <v>0</v>
      </c>
      <c r="BV63" s="73">
        <f t="shared" si="133"/>
        <v>0</v>
      </c>
      <c r="BW63" s="73">
        <f t="shared" si="133"/>
        <v>0</v>
      </c>
      <c r="BX63" s="73">
        <f t="shared" si="133"/>
        <v>0</v>
      </c>
      <c r="BY63" s="73">
        <f t="shared" si="133"/>
        <v>0</v>
      </c>
      <c r="BZ63" s="73">
        <f t="shared" si="133"/>
        <v>0</v>
      </c>
      <c r="CA63" s="73">
        <f t="shared" si="133"/>
        <v>0</v>
      </c>
      <c r="CB63" s="73">
        <f t="shared" si="133"/>
        <v>0</v>
      </c>
      <c r="CC63" s="103"/>
      <c r="CD63" s="87" t="e">
        <f>SUM(AT63+AV63+AX63+AZ63+BB63+BD63+BF63+BH63+BJ63+BL63)/10</f>
        <v>#DIV/0!</v>
      </c>
      <c r="CG63" s="22"/>
      <c r="CH63" s="6" t="s">
        <v>24</v>
      </c>
      <c r="CI63" s="45"/>
      <c r="CJ63" s="73" t="e">
        <f>AVERAGE(CJ5:CJ59)</f>
        <v>#DIV/0!</v>
      </c>
      <c r="CK63" s="73"/>
      <c r="CL63" s="73" t="e">
        <f>AVERAGE(CL5:CL59)</f>
        <v>#DIV/0!</v>
      </c>
      <c r="CM63" s="73"/>
      <c r="CN63" s="73" t="e">
        <f>AVERAGE(CN5:CN59)</f>
        <v>#DIV/0!</v>
      </c>
      <c r="CO63" s="73"/>
      <c r="CP63" s="73" t="e">
        <f>AVERAGE(CP5:CP59)</f>
        <v>#DIV/0!</v>
      </c>
      <c r="CQ63" s="73"/>
      <c r="CR63" s="73" t="e">
        <f>AVERAGE(CR5:CR59)</f>
        <v>#DIV/0!</v>
      </c>
      <c r="CS63" s="73"/>
      <c r="CT63" s="73" t="e">
        <f>AVERAGE(CT5:CT59)</f>
        <v>#DIV/0!</v>
      </c>
      <c r="CU63" s="73"/>
      <c r="CV63" s="73" t="e">
        <f>AVERAGE(CV5:CV59)</f>
        <v>#DIV/0!</v>
      </c>
      <c r="CW63" s="73"/>
      <c r="CX63" s="73" t="e">
        <f>AVERAGE(CX5:CX59)</f>
        <v>#DIV/0!</v>
      </c>
      <c r="CY63" s="73"/>
      <c r="CZ63" s="73" t="e">
        <f>AVERAGE(CZ5:CZ59)</f>
        <v>#DIV/0!</v>
      </c>
      <c r="DA63" s="73"/>
      <c r="DB63" s="73" t="e">
        <f>AVERAGE(DB5:DB59)</f>
        <v>#DIV/0!</v>
      </c>
      <c r="DC63" s="73"/>
      <c r="DD63" s="73" t="e">
        <f>AVERAGE(DD5:DD59)</f>
        <v>#DIV/0!</v>
      </c>
      <c r="DE63" s="73"/>
      <c r="DF63" s="73" t="e">
        <f>AVERAGE(DF5:DF59)</f>
        <v>#DIV/0!</v>
      </c>
      <c r="DG63" s="73">
        <f t="shared" ref="DG63:DR63" si="134">AVERAGE(DG5:DG59)</f>
        <v>0</v>
      </c>
      <c r="DH63" s="73">
        <f t="shared" si="134"/>
        <v>0</v>
      </c>
      <c r="DI63" s="73">
        <f t="shared" si="134"/>
        <v>0</v>
      </c>
      <c r="DJ63" s="73">
        <f t="shared" si="134"/>
        <v>0</v>
      </c>
      <c r="DK63" s="73">
        <f t="shared" si="134"/>
        <v>0</v>
      </c>
      <c r="DL63" s="73">
        <f t="shared" si="134"/>
        <v>0</v>
      </c>
      <c r="DM63" s="73">
        <f t="shared" si="134"/>
        <v>0</v>
      </c>
      <c r="DN63" s="73">
        <f t="shared" si="134"/>
        <v>0</v>
      </c>
      <c r="DO63" s="73">
        <f t="shared" si="134"/>
        <v>0</v>
      </c>
      <c r="DP63" s="73">
        <f t="shared" si="134"/>
        <v>0</v>
      </c>
      <c r="DQ63" s="73">
        <f t="shared" si="134"/>
        <v>0</v>
      </c>
      <c r="DR63" s="73">
        <f t="shared" si="134"/>
        <v>0</v>
      </c>
      <c r="DS63" s="103"/>
      <c r="DT63" s="87" t="e">
        <f>SUM(CJ63+CL63+CN63+CP63+CR63+CT63+CV63+CX63+CZ63+DB63)/10</f>
        <v>#DIV/0!</v>
      </c>
      <c r="DV63" s="22"/>
      <c r="DW63" s="6" t="s">
        <v>24</v>
      </c>
      <c r="DX63" s="45"/>
      <c r="DY63" s="50">
        <f>AVERAGE(DY5:DY59)</f>
        <v>6</v>
      </c>
      <c r="DZ63" s="73"/>
      <c r="EA63" s="50">
        <f>AVERAGE(EA5:EA59)</f>
        <v>6</v>
      </c>
      <c r="EB63" s="50"/>
      <c r="EC63" s="50">
        <f>AVERAGE(EC5:EC59)</f>
        <v>6</v>
      </c>
      <c r="ED63" s="50"/>
      <c r="EE63" s="50">
        <f>AVERAGE(EE5:EE59)</f>
        <v>6</v>
      </c>
      <c r="EF63" s="50"/>
      <c r="EG63" s="50">
        <f>AVERAGE(EG5:EG59)</f>
        <v>6</v>
      </c>
      <c r="EH63" s="50"/>
      <c r="EI63" s="50">
        <f>AVERAGE(EI5:EI59)</f>
        <v>6</v>
      </c>
      <c r="EJ63" s="50"/>
      <c r="EK63" s="50">
        <f>AVERAGE(EK5:EK59)</f>
        <v>6</v>
      </c>
      <c r="EL63" s="50"/>
      <c r="EM63" s="50">
        <f>AVERAGE(EM5:EM59)</f>
        <v>6</v>
      </c>
      <c r="EN63" s="50"/>
      <c r="EO63" s="50">
        <f>AVERAGE(EO5:EO59)</f>
        <v>6</v>
      </c>
      <c r="EP63" s="50"/>
      <c r="EQ63" s="50">
        <f>AVERAGE(EQ5:EQ59)</f>
        <v>6</v>
      </c>
      <c r="ER63" s="50"/>
      <c r="ES63" s="50" t="e">
        <f>AVERAGE(ES5:ES59)</f>
        <v>#DIV/0!</v>
      </c>
      <c r="ET63" s="50"/>
      <c r="EU63" s="50" t="e">
        <f>AVERAGE(EU5:EU59)</f>
        <v>#DIV/0!</v>
      </c>
      <c r="EV63" s="50">
        <f t="shared" ref="EV63:FG63" si="135">AVERAGE(EV5:EV59)</f>
        <v>0.10909090909090909</v>
      </c>
      <c r="EW63" s="50">
        <f t="shared" si="135"/>
        <v>0.10909090909090909</v>
      </c>
      <c r="EX63" s="50">
        <f t="shared" si="135"/>
        <v>0.10909090909090909</v>
      </c>
      <c r="EY63" s="50">
        <f t="shared" si="135"/>
        <v>0.10909090909090909</v>
      </c>
      <c r="EZ63" s="50">
        <f t="shared" si="135"/>
        <v>0.10909090909090909</v>
      </c>
      <c r="FA63" s="50">
        <f t="shared" si="135"/>
        <v>0.10909090909090909</v>
      </c>
      <c r="FB63" s="50">
        <f t="shared" si="135"/>
        <v>0.10909090909090909</v>
      </c>
      <c r="FC63" s="50">
        <f t="shared" si="135"/>
        <v>0.10909090909090909</v>
      </c>
      <c r="FD63" s="50">
        <f t="shared" si="135"/>
        <v>0.10909090909090909</v>
      </c>
      <c r="FE63" s="50">
        <f t="shared" si="135"/>
        <v>0.10909090909090909</v>
      </c>
      <c r="FF63" s="50">
        <f t="shared" si="135"/>
        <v>0</v>
      </c>
      <c r="FG63" s="50">
        <f t="shared" si="135"/>
        <v>0</v>
      </c>
      <c r="FH63" s="49"/>
      <c r="FI63" s="28">
        <f>SUM(DY63+EA63+EC63+EE63+EG63+EI63+EK63+EM63+EO63+EQ63)/10</f>
        <v>6</v>
      </c>
      <c r="FL63" s="22"/>
      <c r="FM63" s="6" t="s">
        <v>24</v>
      </c>
      <c r="FN63" s="45"/>
      <c r="FO63" s="50" t="e">
        <f>AVERAGE(FO5:FO59)</f>
        <v>#DIV/0!</v>
      </c>
      <c r="FP63" s="50"/>
      <c r="FQ63" s="50" t="e">
        <f>AVERAGE(FQ5:FQ59)</f>
        <v>#DIV/0!</v>
      </c>
      <c r="FR63" s="50"/>
      <c r="FS63" s="50" t="e">
        <f>AVERAGE(FS5:FS59)</f>
        <v>#DIV/0!</v>
      </c>
      <c r="FT63" s="50"/>
      <c r="FU63" s="50" t="e">
        <f>AVERAGE(FU5:FU59)</f>
        <v>#DIV/0!</v>
      </c>
      <c r="FV63" s="50"/>
      <c r="FW63" s="50" t="e">
        <f>AVERAGE(FW5:FW59)</f>
        <v>#DIV/0!</v>
      </c>
      <c r="FX63" s="50"/>
      <c r="FY63" s="50" t="e">
        <f>AVERAGE(FY5:FY59)</f>
        <v>#DIV/0!</v>
      </c>
      <c r="FZ63" s="50"/>
      <c r="GA63" s="50" t="e">
        <f>AVERAGE(GA5:GA59)</f>
        <v>#DIV/0!</v>
      </c>
      <c r="GB63" s="50"/>
      <c r="GC63" s="50" t="e">
        <f>AVERAGE(GC5:GC59)</f>
        <v>#DIV/0!</v>
      </c>
      <c r="GD63" s="50"/>
      <c r="GE63" s="50" t="e">
        <f>AVERAGE(GE5:GE59)</f>
        <v>#DIV/0!</v>
      </c>
      <c r="GF63" s="50"/>
      <c r="GG63" s="50" t="e">
        <f>AVERAGE(GG5:GG59)</f>
        <v>#DIV/0!</v>
      </c>
      <c r="GH63" s="50"/>
      <c r="GI63" s="50" t="e">
        <f>AVERAGE(GI5:GI59)</f>
        <v>#DIV/0!</v>
      </c>
      <c r="GJ63" s="50"/>
      <c r="GK63" s="50" t="e">
        <f>AVERAGE(GK5:GK59)</f>
        <v>#DIV/0!</v>
      </c>
      <c r="GL63" s="50">
        <f t="shared" ref="GL63:GW63" si="136">AVERAGE(GL5:GL59)</f>
        <v>0</v>
      </c>
      <c r="GM63" s="50">
        <f t="shared" si="136"/>
        <v>0</v>
      </c>
      <c r="GN63" s="50">
        <f t="shared" si="136"/>
        <v>0</v>
      </c>
      <c r="GO63" s="50">
        <f t="shared" si="136"/>
        <v>0</v>
      </c>
      <c r="GP63" s="50">
        <f t="shared" si="136"/>
        <v>0</v>
      </c>
      <c r="GQ63" s="50">
        <f t="shared" si="136"/>
        <v>0</v>
      </c>
      <c r="GR63" s="50">
        <f t="shared" si="136"/>
        <v>0</v>
      </c>
      <c r="GS63" s="50">
        <f t="shared" si="136"/>
        <v>0</v>
      </c>
      <c r="GT63" s="50">
        <f t="shared" si="136"/>
        <v>0</v>
      </c>
      <c r="GU63" s="50">
        <f t="shared" si="136"/>
        <v>0</v>
      </c>
      <c r="GV63" s="50">
        <f t="shared" si="136"/>
        <v>0</v>
      </c>
      <c r="GW63" s="50">
        <f t="shared" si="136"/>
        <v>0</v>
      </c>
      <c r="GX63" s="49"/>
      <c r="GY63" s="28" t="e">
        <f>SUM(FO63+FQ63+FS63+FU63+FW63+FY63+GA63+GC63+GE63+GG63)/10</f>
        <v>#DIV/0!</v>
      </c>
      <c r="GZ63" s="29"/>
      <c r="HA63" s="22"/>
      <c r="HB63" s="6" t="s">
        <v>24</v>
      </c>
      <c r="HC63" s="45"/>
      <c r="HD63" s="50" t="e">
        <f>AVERAGE(HD5:HD59)</f>
        <v>#DIV/0!</v>
      </c>
      <c r="HE63" s="50"/>
      <c r="HF63" s="50" t="e">
        <f>AVERAGE(HF5:HF59)</f>
        <v>#DIV/0!</v>
      </c>
      <c r="HG63" s="50"/>
      <c r="HH63" s="50" t="e">
        <f>AVERAGE(HH5:HH59)</f>
        <v>#DIV/0!</v>
      </c>
      <c r="HI63" s="50"/>
      <c r="HJ63" s="50" t="e">
        <f>AVERAGE(HJ5:HJ59)</f>
        <v>#DIV/0!</v>
      </c>
      <c r="HK63" s="50"/>
      <c r="HL63" s="50" t="e">
        <f>AVERAGE(HL5:HL59)</f>
        <v>#DIV/0!</v>
      </c>
      <c r="HM63" s="50"/>
      <c r="HN63" s="50" t="e">
        <f>AVERAGE(HN5:HN59)</f>
        <v>#DIV/0!</v>
      </c>
      <c r="HO63" s="50"/>
      <c r="HP63" s="50" t="e">
        <f>AVERAGE(HP5:HP59)</f>
        <v>#DIV/0!</v>
      </c>
      <c r="HQ63" s="50"/>
      <c r="HR63" s="50" t="e">
        <f>AVERAGE(HR5:HR59)</f>
        <v>#DIV/0!</v>
      </c>
      <c r="HS63" s="50"/>
      <c r="HT63" s="50" t="e">
        <f>AVERAGE(HT5:HT59)</f>
        <v>#DIV/0!</v>
      </c>
      <c r="HU63" s="50"/>
      <c r="HV63" s="50" t="e">
        <f>AVERAGE(HV5:HV59)</f>
        <v>#DIV/0!</v>
      </c>
      <c r="HW63" s="50"/>
      <c r="HX63" s="50" t="e">
        <f>AVERAGE(HX5:HX59)</f>
        <v>#DIV/0!</v>
      </c>
      <c r="HY63" s="50"/>
      <c r="HZ63" s="50" t="e">
        <f>AVERAGE(HZ5:HZ59)</f>
        <v>#DIV/0!</v>
      </c>
      <c r="IA63" s="50">
        <f t="shared" ref="IA63:IL63" si="137">AVERAGE(IA5:IA59)</f>
        <v>0</v>
      </c>
      <c r="IB63" s="50">
        <f t="shared" si="137"/>
        <v>0</v>
      </c>
      <c r="IC63" s="50">
        <f t="shared" si="137"/>
        <v>0</v>
      </c>
      <c r="ID63" s="50">
        <f t="shared" si="137"/>
        <v>0</v>
      </c>
      <c r="IE63" s="50">
        <f t="shared" si="137"/>
        <v>0</v>
      </c>
      <c r="IF63" s="50">
        <f t="shared" si="137"/>
        <v>0</v>
      </c>
      <c r="IG63" s="50">
        <f t="shared" si="137"/>
        <v>0</v>
      </c>
      <c r="IH63" s="50">
        <f t="shared" si="137"/>
        <v>0</v>
      </c>
      <c r="II63" s="50">
        <f t="shared" si="137"/>
        <v>0</v>
      </c>
      <c r="IJ63" s="50">
        <f t="shared" si="137"/>
        <v>0</v>
      </c>
      <c r="IK63" s="50">
        <f t="shared" si="137"/>
        <v>0</v>
      </c>
      <c r="IL63" s="50">
        <f t="shared" si="137"/>
        <v>0</v>
      </c>
      <c r="IM63" s="49"/>
      <c r="IN63" s="28" t="e">
        <f>SUM(HD63+HF63+HH63+HJ63+HL63+HN63+HP63+HR63+HT63+HV63)/10</f>
        <v>#DIV/0!</v>
      </c>
      <c r="IO63" s="29"/>
      <c r="IP63" s="22"/>
      <c r="IQ63" s="6" t="s">
        <v>24</v>
      </c>
      <c r="IR63" s="45"/>
      <c r="IS63" s="50" t="e">
        <f>AVERAGE(IS5:IS59)</f>
        <v>#DIV/0!</v>
      </c>
      <c r="IT63" s="50"/>
      <c r="IU63" s="50" t="e">
        <f>AVERAGE(IU5:IU59)</f>
        <v>#DIV/0!</v>
      </c>
      <c r="IV63" s="50"/>
      <c r="IW63" s="50" t="e">
        <f>AVERAGE(IW5:IW59)</f>
        <v>#DIV/0!</v>
      </c>
      <c r="IX63" s="50"/>
      <c r="IY63" s="50" t="e">
        <f>AVERAGE(IY5:IY59)</f>
        <v>#DIV/0!</v>
      </c>
      <c r="IZ63" s="50"/>
      <c r="JA63" s="50" t="e">
        <f>AVERAGE(JA5:JA59)</f>
        <v>#DIV/0!</v>
      </c>
      <c r="JB63" s="50"/>
      <c r="JC63" s="50" t="e">
        <f>AVERAGE(JC5:JC59)</f>
        <v>#DIV/0!</v>
      </c>
      <c r="JD63" s="50"/>
      <c r="JE63" s="50" t="e">
        <f>AVERAGE(JE5:JE59)</f>
        <v>#DIV/0!</v>
      </c>
      <c r="JF63" s="50"/>
      <c r="JG63" s="50" t="e">
        <f>AVERAGE(JG5:JG59)</f>
        <v>#DIV/0!</v>
      </c>
      <c r="JH63" s="50"/>
      <c r="JI63" s="50" t="e">
        <f>AVERAGE(JI5:JI59)</f>
        <v>#DIV/0!</v>
      </c>
      <c r="JJ63" s="50"/>
      <c r="JK63" s="50" t="e">
        <f>AVERAGE(JK5:JK59)</f>
        <v>#DIV/0!</v>
      </c>
      <c r="JL63" s="50"/>
      <c r="JM63" s="50" t="e">
        <f>AVERAGE(JM5:JM59)</f>
        <v>#DIV/0!</v>
      </c>
      <c r="JN63" s="50">
        <f t="shared" ref="JN63:JX63" si="138">AVERAGE(JN5:JN59)</f>
        <v>0</v>
      </c>
      <c r="JO63" s="50">
        <f t="shared" si="138"/>
        <v>0</v>
      </c>
      <c r="JP63" s="50">
        <f t="shared" si="138"/>
        <v>0</v>
      </c>
      <c r="JQ63" s="50">
        <f t="shared" si="138"/>
        <v>0</v>
      </c>
      <c r="JR63" s="50">
        <f t="shared" si="138"/>
        <v>0</v>
      </c>
      <c r="JS63" s="50">
        <f t="shared" si="138"/>
        <v>0</v>
      </c>
      <c r="JT63" s="50">
        <f t="shared" si="138"/>
        <v>0</v>
      </c>
      <c r="JU63" s="50">
        <f t="shared" si="138"/>
        <v>0</v>
      </c>
      <c r="JV63" s="50">
        <f t="shared" si="138"/>
        <v>0</v>
      </c>
      <c r="JW63" s="50">
        <f t="shared" si="138"/>
        <v>0</v>
      </c>
      <c r="JX63" s="50">
        <f t="shared" si="138"/>
        <v>0</v>
      </c>
      <c r="JY63" s="49"/>
      <c r="JZ63" s="28" t="e">
        <f>SUM(IS63+IU63+IW63+IY63+JA63+JC63+JE63+JG63+JI63)/9</f>
        <v>#DIV/0!</v>
      </c>
      <c r="KB63" s="22"/>
      <c r="KC63" s="6" t="s">
        <v>24</v>
      </c>
      <c r="KD63" s="45"/>
      <c r="KE63" s="50" t="e">
        <f>AVERAGE(KE5:KE59)</f>
        <v>#DIV/0!</v>
      </c>
      <c r="KF63" s="50"/>
      <c r="KG63" s="50" t="e">
        <f>AVERAGE(KG5:KG59)</f>
        <v>#DIV/0!</v>
      </c>
      <c r="KH63" s="50"/>
      <c r="KI63" s="50" t="e">
        <f>AVERAGE(KI5:KI59)</f>
        <v>#DIV/0!</v>
      </c>
      <c r="KJ63" s="50"/>
      <c r="KK63" s="50" t="e">
        <f>AVERAGE(KK5:KK59)</f>
        <v>#DIV/0!</v>
      </c>
      <c r="KL63" s="50"/>
      <c r="KM63" s="50" t="e">
        <f>AVERAGE(KM5:KM59)</f>
        <v>#DIV/0!</v>
      </c>
      <c r="KN63" s="50"/>
      <c r="KO63" s="50" t="e">
        <f>AVERAGE(KO5:KO59)</f>
        <v>#DIV/0!</v>
      </c>
      <c r="KP63" s="50"/>
      <c r="KQ63" s="50" t="e">
        <f>AVERAGE(KQ5:KQ59)</f>
        <v>#DIV/0!</v>
      </c>
      <c r="KR63" s="50"/>
      <c r="KS63" s="50" t="e">
        <f>AVERAGE(KS5:KS59)</f>
        <v>#DIV/0!</v>
      </c>
      <c r="KT63" s="50"/>
      <c r="KU63" s="50" t="e">
        <f>AVERAGE(KU5:KU59)</f>
        <v>#DIV/0!</v>
      </c>
      <c r="KV63" s="50"/>
      <c r="KW63" s="50" t="e">
        <f>AVERAGE(KW5:KW59)</f>
        <v>#DIV/0!</v>
      </c>
      <c r="KX63" s="50"/>
      <c r="KY63" s="50" t="e">
        <f>AVERAGE(KY5:KY59)</f>
        <v>#DIV/0!</v>
      </c>
      <c r="KZ63" s="50">
        <f t="shared" ref="KZ63:LJ63" si="139">AVERAGE(KZ5:KZ59)</f>
        <v>0</v>
      </c>
      <c r="LA63" s="50">
        <f t="shared" si="139"/>
        <v>0</v>
      </c>
      <c r="LB63" s="50">
        <f t="shared" si="139"/>
        <v>0</v>
      </c>
      <c r="LC63" s="50">
        <f t="shared" si="139"/>
        <v>0</v>
      </c>
      <c r="LD63" s="50">
        <f t="shared" si="139"/>
        <v>0</v>
      </c>
      <c r="LE63" s="50">
        <f t="shared" si="139"/>
        <v>0</v>
      </c>
      <c r="LF63" s="50">
        <f t="shared" si="139"/>
        <v>0</v>
      </c>
      <c r="LG63" s="50">
        <f t="shared" si="139"/>
        <v>0</v>
      </c>
      <c r="LH63" s="50">
        <f t="shared" si="139"/>
        <v>0</v>
      </c>
      <c r="LI63" s="50">
        <f t="shared" si="139"/>
        <v>0</v>
      </c>
      <c r="LJ63" s="50">
        <f t="shared" si="139"/>
        <v>0</v>
      </c>
      <c r="LK63" s="49"/>
      <c r="LL63" s="132" t="e">
        <f>SUM(KE63+KG63+KI63+KK63+KM63+KO63+KQ63+KS63+KU63)/9</f>
        <v>#DIV/0!</v>
      </c>
    </row>
    <row r="64" spans="1:346">
      <c r="A64" s="22"/>
      <c r="B64" s="30" t="s">
        <v>25</v>
      </c>
      <c r="C64" s="47"/>
      <c r="D64" s="52">
        <f>COUNTIF(D5:D59,"&lt;6")</f>
        <v>0</v>
      </c>
      <c r="E64" s="52"/>
      <c r="F64" s="52">
        <f>COUNTIF(F5:F59,"&lt;6")</f>
        <v>0</v>
      </c>
      <c r="G64" s="52"/>
      <c r="H64" s="52">
        <f>COUNTIF(H5:H59,"&lt;6")</f>
        <v>0</v>
      </c>
      <c r="I64" s="52"/>
      <c r="J64" s="52">
        <f>COUNTIF(J5:J59,"&lt;6")</f>
        <v>0</v>
      </c>
      <c r="K64" s="52"/>
      <c r="L64" s="52">
        <f>COUNTIF(L5:L59,"&lt;6")</f>
        <v>0</v>
      </c>
      <c r="M64" s="52"/>
      <c r="N64" s="52">
        <f>COUNTIF(N5:N59,"&lt;6")</f>
        <v>0</v>
      </c>
      <c r="O64" s="52"/>
      <c r="P64" s="52">
        <f>COUNTIF(P5:P59,"&lt;6")</f>
        <v>0</v>
      </c>
      <c r="Q64" s="52"/>
      <c r="R64" s="52">
        <f>COUNTIF(R5:R59,"&lt;6")</f>
        <v>0</v>
      </c>
      <c r="S64" s="52"/>
      <c r="T64" s="52">
        <f>COUNTIF(T5:T59,"&lt;6")</f>
        <v>0</v>
      </c>
      <c r="U64" s="52"/>
      <c r="V64" s="52">
        <f>COUNTIF(V5:V59,"&lt;6")</f>
        <v>0</v>
      </c>
      <c r="W64" s="52"/>
      <c r="X64" s="52">
        <f>COUNTIF(X5:X59,"&lt;6")</f>
        <v>0</v>
      </c>
      <c r="Y64" s="52"/>
      <c r="Z64" s="52">
        <f>COUNTIF(Z5:Z59,"&lt;6")</f>
        <v>0</v>
      </c>
      <c r="AA64" s="52">
        <f t="shared" ref="AA64:AL64" si="140">COUNTIF(AA5:AA59,"&lt;6")</f>
        <v>55</v>
      </c>
      <c r="AB64" s="52">
        <f t="shared" si="140"/>
        <v>55</v>
      </c>
      <c r="AC64" s="52">
        <f t="shared" si="140"/>
        <v>55</v>
      </c>
      <c r="AD64" s="52">
        <f t="shared" si="140"/>
        <v>55</v>
      </c>
      <c r="AE64" s="52">
        <f t="shared" si="140"/>
        <v>55</v>
      </c>
      <c r="AF64" s="52">
        <f t="shared" si="140"/>
        <v>55</v>
      </c>
      <c r="AG64" s="52">
        <f t="shared" si="140"/>
        <v>55</v>
      </c>
      <c r="AH64" s="52">
        <f t="shared" si="140"/>
        <v>55</v>
      </c>
      <c r="AI64" s="52">
        <f t="shared" si="140"/>
        <v>55</v>
      </c>
      <c r="AJ64" s="52">
        <f t="shared" si="140"/>
        <v>55</v>
      </c>
      <c r="AK64" s="52">
        <f t="shared" si="140"/>
        <v>55</v>
      </c>
      <c r="AL64" s="85">
        <f t="shared" si="140"/>
        <v>55</v>
      </c>
      <c r="AM64" s="53"/>
      <c r="AN64" s="31"/>
      <c r="AQ64" s="22"/>
      <c r="AR64" s="30" t="s">
        <v>25</v>
      </c>
      <c r="AS64" s="47"/>
      <c r="AT64" s="74">
        <f>COUNTIF(AT5:AT59,"&lt;6")</f>
        <v>0</v>
      </c>
      <c r="AU64" s="74"/>
      <c r="AV64" s="74">
        <f>COUNTIF(AV5:AV59,"&lt;6")</f>
        <v>0</v>
      </c>
      <c r="AW64" s="74"/>
      <c r="AX64" s="74">
        <f>COUNTIF(AX5:AX59,"&lt;6")</f>
        <v>0</v>
      </c>
      <c r="AY64" s="74"/>
      <c r="AZ64" s="74">
        <f>COUNTIF(AZ5:AZ59,"&lt;6")</f>
        <v>0</v>
      </c>
      <c r="BA64" s="74"/>
      <c r="BB64" s="74">
        <f>COUNTIF(BB5:BB59,"&lt;6")</f>
        <v>0</v>
      </c>
      <c r="BC64" s="74"/>
      <c r="BD64" s="74">
        <f>COUNTIF(BD5:BD59,"&lt;6")</f>
        <v>0</v>
      </c>
      <c r="BE64" s="74"/>
      <c r="BF64" s="74">
        <f>COUNTIF(BF5:BF59,"&lt;6")</f>
        <v>0</v>
      </c>
      <c r="BG64" s="74"/>
      <c r="BH64" s="74">
        <f>COUNTIF(BH5:BH59,"&lt;6")</f>
        <v>0</v>
      </c>
      <c r="BI64" s="74"/>
      <c r="BJ64" s="74">
        <f>COUNTIF(BJ5:BJ59,"&lt;6")</f>
        <v>0</v>
      </c>
      <c r="BK64" s="74"/>
      <c r="BL64" s="74">
        <f>COUNTIF(BL5:BL59,"&lt;6")</f>
        <v>0</v>
      </c>
      <c r="BM64" s="74"/>
      <c r="BN64" s="74">
        <f>COUNTIF(BN5:BN59,"&lt;6")</f>
        <v>0</v>
      </c>
      <c r="BO64" s="74"/>
      <c r="BP64" s="74">
        <f>COUNTIF(BP5:BP59,"&lt;6")</f>
        <v>0</v>
      </c>
      <c r="BQ64" s="74">
        <f t="shared" ref="BQ64:CB64" si="141">COUNTIF(BQ5:BQ59,"&lt;6")</f>
        <v>55</v>
      </c>
      <c r="BR64" s="74">
        <f t="shared" si="141"/>
        <v>55</v>
      </c>
      <c r="BS64" s="74">
        <f t="shared" si="141"/>
        <v>55</v>
      </c>
      <c r="BT64" s="74">
        <f t="shared" si="141"/>
        <v>55</v>
      </c>
      <c r="BU64" s="74">
        <f t="shared" si="141"/>
        <v>55</v>
      </c>
      <c r="BV64" s="74">
        <f t="shared" si="141"/>
        <v>55</v>
      </c>
      <c r="BW64" s="74">
        <f t="shared" si="141"/>
        <v>55</v>
      </c>
      <c r="BX64" s="74">
        <f t="shared" si="141"/>
        <v>55</v>
      </c>
      <c r="BY64" s="74">
        <f t="shared" si="141"/>
        <v>55</v>
      </c>
      <c r="BZ64" s="74">
        <f t="shared" si="141"/>
        <v>55</v>
      </c>
      <c r="CA64" s="74">
        <f t="shared" si="141"/>
        <v>55</v>
      </c>
      <c r="CB64" s="74">
        <f t="shared" si="141"/>
        <v>55</v>
      </c>
      <c r="CC64" s="103"/>
      <c r="CD64" s="63"/>
      <c r="CG64" s="22"/>
      <c r="CH64" s="30" t="s">
        <v>25</v>
      </c>
      <c r="CI64" s="47"/>
      <c r="CJ64" s="74">
        <f>COUNTIF(CJ5:CJ59,"&lt;6")</f>
        <v>0</v>
      </c>
      <c r="CK64" s="74"/>
      <c r="CL64" s="74">
        <f>COUNTIF(CL5:CL59,"&lt;6")</f>
        <v>0</v>
      </c>
      <c r="CM64" s="74"/>
      <c r="CN64" s="74">
        <f>COUNTIF(CN5:CN59,"&lt;6")</f>
        <v>0</v>
      </c>
      <c r="CO64" s="74"/>
      <c r="CP64" s="74">
        <f>COUNTIF(CP5:CP59,"&lt;6")</f>
        <v>0</v>
      </c>
      <c r="CQ64" s="74"/>
      <c r="CR64" s="74">
        <f>COUNTIF(CR5:CR59,"&lt;6")</f>
        <v>0</v>
      </c>
      <c r="CS64" s="74"/>
      <c r="CT64" s="74">
        <f>COUNTIF(CT5:CT59,"&lt;6")</f>
        <v>0</v>
      </c>
      <c r="CU64" s="74"/>
      <c r="CV64" s="74">
        <f>COUNTIF(CV5:CV59,"&lt;6")</f>
        <v>0</v>
      </c>
      <c r="CW64" s="74"/>
      <c r="CX64" s="74">
        <f>COUNTIF(CX5:CX59,"&lt;6")</f>
        <v>0</v>
      </c>
      <c r="CY64" s="74"/>
      <c r="CZ64" s="74">
        <f>COUNTIF(CZ5:CZ59,"&lt;6")</f>
        <v>0</v>
      </c>
      <c r="DA64" s="74"/>
      <c r="DB64" s="74">
        <f>COUNTIF(DB5:DB59,"&lt;6")</f>
        <v>0</v>
      </c>
      <c r="DC64" s="74"/>
      <c r="DD64" s="74">
        <f>COUNTIF(DD5:DD59,"&lt;6")</f>
        <v>0</v>
      </c>
      <c r="DE64" s="74"/>
      <c r="DF64" s="74">
        <f>COUNTIF(DF5:DF59,"&lt;6")</f>
        <v>0</v>
      </c>
      <c r="DG64" s="74">
        <f t="shared" ref="DG64:DR64" si="142">COUNTIF(DG5:DG59,"&lt;6")</f>
        <v>55</v>
      </c>
      <c r="DH64" s="74">
        <f t="shared" si="142"/>
        <v>55</v>
      </c>
      <c r="DI64" s="74">
        <f t="shared" si="142"/>
        <v>55</v>
      </c>
      <c r="DJ64" s="74">
        <f t="shared" si="142"/>
        <v>55</v>
      </c>
      <c r="DK64" s="74">
        <f t="shared" si="142"/>
        <v>55</v>
      </c>
      <c r="DL64" s="74">
        <f t="shared" si="142"/>
        <v>55</v>
      </c>
      <c r="DM64" s="74">
        <f t="shared" si="142"/>
        <v>55</v>
      </c>
      <c r="DN64" s="74">
        <f t="shared" si="142"/>
        <v>55</v>
      </c>
      <c r="DO64" s="74">
        <f t="shared" si="142"/>
        <v>55</v>
      </c>
      <c r="DP64" s="74">
        <f t="shared" si="142"/>
        <v>55</v>
      </c>
      <c r="DQ64" s="74">
        <f t="shared" si="142"/>
        <v>55</v>
      </c>
      <c r="DR64" s="74">
        <f t="shared" si="142"/>
        <v>55</v>
      </c>
      <c r="DS64" s="103"/>
      <c r="DT64" s="63"/>
      <c r="DV64" s="22"/>
      <c r="DW64" s="30" t="s">
        <v>25</v>
      </c>
      <c r="DX64" s="47"/>
      <c r="DY64" s="52">
        <f>COUNTIF(DY5:DY59,"&lt;6")</f>
        <v>0</v>
      </c>
      <c r="DZ64" s="74"/>
      <c r="EA64" s="52">
        <f>COUNTIF(EA5:EA59,"&lt;6")</f>
        <v>0</v>
      </c>
      <c r="EB64" s="52"/>
      <c r="EC64" s="52">
        <f>COUNTIF(EC5:EC59,"&lt;6")</f>
        <v>0</v>
      </c>
      <c r="ED64" s="52"/>
      <c r="EE64" s="52">
        <f>COUNTIF(EE5:EE59,"&lt;6")</f>
        <v>0</v>
      </c>
      <c r="EF64" s="52"/>
      <c r="EG64" s="52">
        <f>COUNTIF(EG5:EG59,"&lt;6")</f>
        <v>0</v>
      </c>
      <c r="EH64" s="52"/>
      <c r="EI64" s="52">
        <f>COUNTIF(EI5:EI59,"&lt;6")</f>
        <v>0</v>
      </c>
      <c r="EJ64" s="52"/>
      <c r="EK64" s="52">
        <f>COUNTIF(EK5:EK59,"&lt;6")</f>
        <v>0</v>
      </c>
      <c r="EL64" s="52"/>
      <c r="EM64" s="52">
        <f>COUNTIF(EM5:EM59,"&lt;6")</f>
        <v>0</v>
      </c>
      <c r="EN64" s="52"/>
      <c r="EO64" s="52">
        <f>COUNTIF(EO5:EO59,"&lt;6")</f>
        <v>0</v>
      </c>
      <c r="EP64" s="52"/>
      <c r="EQ64" s="52">
        <f>COUNTIF(EQ5:EQ59,"&lt;6")</f>
        <v>0</v>
      </c>
      <c r="ER64" s="52"/>
      <c r="ES64" s="52">
        <f>COUNTIF(ES5:ES59,"&lt;6")</f>
        <v>0</v>
      </c>
      <c r="ET64" s="52"/>
      <c r="EU64" s="52">
        <f>COUNTIF(EU5:EU59,"&lt;6")</f>
        <v>0</v>
      </c>
      <c r="EV64" s="52">
        <f t="shared" ref="EV64:FG64" si="143">COUNTIF(EV5:EV59,"&lt;6")</f>
        <v>54</v>
      </c>
      <c r="EW64" s="52">
        <f t="shared" si="143"/>
        <v>54</v>
      </c>
      <c r="EX64" s="52">
        <f t="shared" si="143"/>
        <v>54</v>
      </c>
      <c r="EY64" s="52">
        <f t="shared" si="143"/>
        <v>54</v>
      </c>
      <c r="EZ64" s="52">
        <f t="shared" si="143"/>
        <v>54</v>
      </c>
      <c r="FA64" s="52">
        <f t="shared" si="143"/>
        <v>54</v>
      </c>
      <c r="FB64" s="52">
        <f t="shared" si="143"/>
        <v>54</v>
      </c>
      <c r="FC64" s="52">
        <f t="shared" si="143"/>
        <v>54</v>
      </c>
      <c r="FD64" s="52">
        <f t="shared" si="143"/>
        <v>54</v>
      </c>
      <c r="FE64" s="52">
        <f t="shared" si="143"/>
        <v>54</v>
      </c>
      <c r="FF64" s="52">
        <f t="shared" si="143"/>
        <v>55</v>
      </c>
      <c r="FG64" s="52">
        <f t="shared" si="143"/>
        <v>55</v>
      </c>
      <c r="FH64" s="49"/>
      <c r="FI64" s="22"/>
      <c r="FL64" s="22"/>
      <c r="FM64" s="30" t="s">
        <v>25</v>
      </c>
      <c r="FN64" s="47"/>
      <c r="FO64" s="52">
        <f>COUNTIF(FO5:FO59,"&lt;6")</f>
        <v>0</v>
      </c>
      <c r="FP64" s="52"/>
      <c r="FQ64" s="52">
        <f>COUNTIF(FQ5:FQ59,"&lt;6")</f>
        <v>0</v>
      </c>
      <c r="FR64" s="52"/>
      <c r="FS64" s="52">
        <f>COUNTIF(FS5:FS59,"&lt;6")</f>
        <v>0</v>
      </c>
      <c r="FT64" s="52"/>
      <c r="FU64" s="52">
        <f>COUNTIF(FU5:FU59,"&lt;6")</f>
        <v>0</v>
      </c>
      <c r="FV64" s="52"/>
      <c r="FW64" s="52">
        <f>COUNTIF(FW5:FW59,"&lt;6")</f>
        <v>0</v>
      </c>
      <c r="FX64" s="52"/>
      <c r="FY64" s="52">
        <f>COUNTIF(FY5:FY59,"&lt;6")</f>
        <v>0</v>
      </c>
      <c r="FZ64" s="52"/>
      <c r="GA64" s="52">
        <f>COUNTIF(GA5:GA59,"&lt;6")</f>
        <v>0</v>
      </c>
      <c r="GB64" s="52"/>
      <c r="GC64" s="52">
        <f>COUNTIF(GC5:GC59,"&lt;6")</f>
        <v>0</v>
      </c>
      <c r="GD64" s="52"/>
      <c r="GE64" s="52">
        <f>COUNTIF(GE5:GE59,"&lt;6")</f>
        <v>0</v>
      </c>
      <c r="GF64" s="52"/>
      <c r="GG64" s="52">
        <f>COUNTIF(GG5:GG59,"&lt;6")</f>
        <v>0</v>
      </c>
      <c r="GH64" s="52"/>
      <c r="GI64" s="52">
        <f>COUNTIF(GI5:GI59,"&lt;6")</f>
        <v>0</v>
      </c>
      <c r="GJ64" s="52"/>
      <c r="GK64" s="52">
        <f>COUNTIF(GK5:GK59,"&lt;6")</f>
        <v>0</v>
      </c>
      <c r="GL64" s="52">
        <f t="shared" ref="GL64:GW64" si="144">COUNTIF(GL5:GL59,"&lt;6")</f>
        <v>55</v>
      </c>
      <c r="GM64" s="52">
        <f t="shared" si="144"/>
        <v>55</v>
      </c>
      <c r="GN64" s="52">
        <f t="shared" si="144"/>
        <v>55</v>
      </c>
      <c r="GO64" s="52">
        <f t="shared" si="144"/>
        <v>55</v>
      </c>
      <c r="GP64" s="52">
        <f t="shared" si="144"/>
        <v>55</v>
      </c>
      <c r="GQ64" s="52">
        <f t="shared" si="144"/>
        <v>55</v>
      </c>
      <c r="GR64" s="52">
        <f t="shared" si="144"/>
        <v>55</v>
      </c>
      <c r="GS64" s="52">
        <f t="shared" si="144"/>
        <v>55</v>
      </c>
      <c r="GT64" s="52">
        <f t="shared" si="144"/>
        <v>55</v>
      </c>
      <c r="GU64" s="52">
        <f t="shared" si="144"/>
        <v>55</v>
      </c>
      <c r="GV64" s="52">
        <f t="shared" si="144"/>
        <v>55</v>
      </c>
      <c r="GW64" s="52">
        <f t="shared" si="144"/>
        <v>55</v>
      </c>
      <c r="GX64" s="49"/>
      <c r="GY64" s="22"/>
      <c r="GZ64" s="22"/>
      <c r="HA64" s="22"/>
      <c r="HB64" s="30" t="s">
        <v>25</v>
      </c>
      <c r="HC64" s="47"/>
      <c r="HD64" s="52">
        <f>COUNTIF(HD5:HD59,"&lt;6")</f>
        <v>0</v>
      </c>
      <c r="HE64" s="52"/>
      <c r="HF64" s="52">
        <f>COUNTIF(HF5:HF59,"&lt;6")</f>
        <v>0</v>
      </c>
      <c r="HG64" s="52"/>
      <c r="HH64" s="52">
        <f>COUNTIF(HH5:HH59,"&lt;6")</f>
        <v>0</v>
      </c>
      <c r="HI64" s="52"/>
      <c r="HJ64" s="52">
        <f>COUNTIF(HJ5:HJ59,"&lt;6")</f>
        <v>0</v>
      </c>
      <c r="HK64" s="52"/>
      <c r="HL64" s="52">
        <f>COUNTIF(HL5:HL59,"&lt;6")</f>
        <v>0</v>
      </c>
      <c r="HM64" s="52"/>
      <c r="HN64" s="52">
        <f>COUNTIF(HN5:HN59,"&lt;6")</f>
        <v>0</v>
      </c>
      <c r="HO64" s="52"/>
      <c r="HP64" s="52">
        <f>COUNTIF(HP5:HP59,"&lt;6")</f>
        <v>0</v>
      </c>
      <c r="HQ64" s="52"/>
      <c r="HR64" s="52">
        <f>COUNTIF(HR5:HR59,"&lt;6")</f>
        <v>0</v>
      </c>
      <c r="HS64" s="52"/>
      <c r="HT64" s="52">
        <f>COUNTIF(HT5:HT59,"&lt;6")</f>
        <v>0</v>
      </c>
      <c r="HU64" s="52"/>
      <c r="HV64" s="52">
        <f>COUNTIF(HV5:HV59,"&lt;6")</f>
        <v>0</v>
      </c>
      <c r="HW64" s="52"/>
      <c r="HX64" s="52">
        <f>COUNTIF(HX5:HX59,"&lt;6")</f>
        <v>0</v>
      </c>
      <c r="HY64" s="52"/>
      <c r="HZ64" s="52">
        <f>COUNTIF(HZ5:HZ59,"&lt;6")</f>
        <v>0</v>
      </c>
      <c r="IA64" s="52">
        <f t="shared" ref="IA64:IL64" si="145">COUNTIF(IA5:IA59,"&lt;6")</f>
        <v>55</v>
      </c>
      <c r="IB64" s="52">
        <f t="shared" si="145"/>
        <v>55</v>
      </c>
      <c r="IC64" s="52">
        <f t="shared" si="145"/>
        <v>55</v>
      </c>
      <c r="ID64" s="52">
        <f t="shared" si="145"/>
        <v>55</v>
      </c>
      <c r="IE64" s="52">
        <f t="shared" si="145"/>
        <v>55</v>
      </c>
      <c r="IF64" s="52">
        <f t="shared" si="145"/>
        <v>55</v>
      </c>
      <c r="IG64" s="52">
        <f t="shared" si="145"/>
        <v>55</v>
      </c>
      <c r="IH64" s="52">
        <f t="shared" si="145"/>
        <v>55</v>
      </c>
      <c r="II64" s="52">
        <f t="shared" si="145"/>
        <v>55</v>
      </c>
      <c r="IJ64" s="52">
        <f t="shared" si="145"/>
        <v>55</v>
      </c>
      <c r="IK64" s="52">
        <f t="shared" si="145"/>
        <v>55</v>
      </c>
      <c r="IL64" s="52">
        <f t="shared" si="145"/>
        <v>55</v>
      </c>
      <c r="IM64" s="49"/>
      <c r="IN64" s="22"/>
      <c r="IO64" s="22"/>
      <c r="IP64" s="22"/>
      <c r="IQ64" s="30" t="s">
        <v>25</v>
      </c>
      <c r="IR64" s="47"/>
      <c r="IS64" s="52">
        <f>COUNTIF(IS5:IS59,"&lt;6")</f>
        <v>0</v>
      </c>
      <c r="IT64" s="52"/>
      <c r="IU64" s="52">
        <f>COUNTIF(IU5:IU59,"&lt;6")</f>
        <v>0</v>
      </c>
      <c r="IV64" s="52"/>
      <c r="IW64" s="52">
        <f>COUNTIF(IW5:IW59,"&lt;6")</f>
        <v>0</v>
      </c>
      <c r="IX64" s="52"/>
      <c r="IY64" s="52">
        <f>COUNTIF(IY5:IY59,"&lt;6")</f>
        <v>0</v>
      </c>
      <c r="IZ64" s="52"/>
      <c r="JA64" s="52">
        <f>COUNTIF(JA5:JA59,"&lt;6")</f>
        <v>0</v>
      </c>
      <c r="JB64" s="52"/>
      <c r="JC64" s="52">
        <f>COUNTIF(JC5:JC59,"&lt;6")</f>
        <v>0</v>
      </c>
      <c r="JD64" s="52"/>
      <c r="JE64" s="52">
        <f>COUNTIF(JE5:JE59,"&lt;6")</f>
        <v>0</v>
      </c>
      <c r="JF64" s="52"/>
      <c r="JG64" s="52">
        <f>COUNTIF(JG5:JG59,"&lt;6")</f>
        <v>0</v>
      </c>
      <c r="JH64" s="52"/>
      <c r="JI64" s="52">
        <f>COUNTIF(JI5:JI59,"&lt;6")</f>
        <v>0</v>
      </c>
      <c r="JJ64" s="52"/>
      <c r="JK64" s="52">
        <f>COUNTIF(JK5:JK59,"&lt;6")</f>
        <v>0</v>
      </c>
      <c r="JL64" s="52"/>
      <c r="JM64" s="52">
        <f>COUNTIF(JM5:JM59,"&lt;6")</f>
        <v>0</v>
      </c>
      <c r="JN64" s="52">
        <f t="shared" ref="JN64:JX64" si="146">COUNTIF(JN5:JN59,"&lt;6")</f>
        <v>55</v>
      </c>
      <c r="JO64" s="52">
        <f t="shared" si="146"/>
        <v>55</v>
      </c>
      <c r="JP64" s="52">
        <f t="shared" si="146"/>
        <v>55</v>
      </c>
      <c r="JQ64" s="52">
        <f t="shared" si="146"/>
        <v>55</v>
      </c>
      <c r="JR64" s="52">
        <f t="shared" si="146"/>
        <v>55</v>
      </c>
      <c r="JS64" s="52">
        <f t="shared" si="146"/>
        <v>55</v>
      </c>
      <c r="JT64" s="52">
        <f t="shared" si="146"/>
        <v>55</v>
      </c>
      <c r="JU64" s="52">
        <f t="shared" si="146"/>
        <v>55</v>
      </c>
      <c r="JV64" s="52">
        <f t="shared" si="146"/>
        <v>55</v>
      </c>
      <c r="JW64" s="52">
        <f t="shared" si="146"/>
        <v>55</v>
      </c>
      <c r="JX64" s="52">
        <f t="shared" si="146"/>
        <v>55</v>
      </c>
      <c r="JY64" s="49"/>
      <c r="JZ64" s="22"/>
      <c r="KB64" s="22"/>
      <c r="KC64" s="30" t="s">
        <v>25</v>
      </c>
      <c r="KD64" s="47"/>
      <c r="KE64" s="52">
        <f>COUNTIF(KE5:KE59,"&lt;6")</f>
        <v>0</v>
      </c>
      <c r="KF64" s="52"/>
      <c r="KG64" s="52">
        <f>COUNTIF(KG5:KG59,"&lt;6")</f>
        <v>0</v>
      </c>
      <c r="KH64" s="52"/>
      <c r="KI64" s="52">
        <f>COUNTIF(KI5:KI59,"&lt;6")</f>
        <v>0</v>
      </c>
      <c r="KJ64" s="52"/>
      <c r="KK64" s="52">
        <f>COUNTIF(KK5:KK59,"&lt;6")</f>
        <v>0</v>
      </c>
      <c r="KL64" s="52"/>
      <c r="KM64" s="52">
        <f>COUNTIF(KM5:KM59,"&lt;6")</f>
        <v>0</v>
      </c>
      <c r="KN64" s="52"/>
      <c r="KO64" s="52">
        <f>COUNTIF(KO5:KO59,"&lt;6")</f>
        <v>0</v>
      </c>
      <c r="KP64" s="52"/>
      <c r="KQ64" s="52">
        <f>COUNTIF(KQ5:KQ59,"&lt;6")</f>
        <v>0</v>
      </c>
      <c r="KR64" s="52"/>
      <c r="KS64" s="52">
        <f>COUNTIF(KS5:KS59,"&lt;6")</f>
        <v>0</v>
      </c>
      <c r="KT64" s="52"/>
      <c r="KU64" s="52">
        <f>COUNTIF(KU5:KU59,"&lt;6")</f>
        <v>0</v>
      </c>
      <c r="KV64" s="52"/>
      <c r="KW64" s="52">
        <f>COUNTIF(KW5:KW59,"&lt;6")</f>
        <v>0</v>
      </c>
      <c r="KX64" s="52"/>
      <c r="KY64" s="52">
        <f>COUNTIF(KY5:KY59,"&lt;6")</f>
        <v>0</v>
      </c>
      <c r="KZ64" s="52">
        <f t="shared" ref="KZ64:LJ64" si="147">COUNTIF(KZ5:KZ59,"&lt;6")</f>
        <v>55</v>
      </c>
      <c r="LA64" s="52">
        <f t="shared" si="147"/>
        <v>55</v>
      </c>
      <c r="LB64" s="52">
        <f t="shared" si="147"/>
        <v>55</v>
      </c>
      <c r="LC64" s="52">
        <f t="shared" si="147"/>
        <v>55</v>
      </c>
      <c r="LD64" s="52">
        <f t="shared" si="147"/>
        <v>55</v>
      </c>
      <c r="LE64" s="52">
        <f t="shared" si="147"/>
        <v>55</v>
      </c>
      <c r="LF64" s="52">
        <f t="shared" si="147"/>
        <v>55</v>
      </c>
      <c r="LG64" s="52">
        <f t="shared" si="147"/>
        <v>55</v>
      </c>
      <c r="LH64" s="52">
        <f t="shared" si="147"/>
        <v>55</v>
      </c>
      <c r="LI64" s="52">
        <f t="shared" si="147"/>
        <v>55</v>
      </c>
      <c r="LJ64" s="52">
        <f t="shared" si="147"/>
        <v>55</v>
      </c>
      <c r="LK64" s="49"/>
      <c r="LL64" s="22"/>
    </row>
    <row r="65" spans="1:324">
      <c r="A65" s="22"/>
      <c r="B65" s="30" t="s">
        <v>26</v>
      </c>
      <c r="C65" s="47"/>
      <c r="D65" s="47">
        <f>COUNTIF(D5:D59,"&gt;5")</f>
        <v>0</v>
      </c>
      <c r="E65" s="47"/>
      <c r="F65" s="47">
        <f>COUNTIF(F5:F59,"&gt;5")</f>
        <v>0</v>
      </c>
      <c r="G65" s="47"/>
      <c r="H65" s="47">
        <f>COUNTIF(H5:H59,"&gt;5")</f>
        <v>0</v>
      </c>
      <c r="I65" s="47"/>
      <c r="J65" s="47">
        <f>COUNTIF(J5:J59,"&gt;5")</f>
        <v>0</v>
      </c>
      <c r="K65" s="47"/>
      <c r="L65" s="47">
        <f>COUNTIF(L5:L59,"&gt;5")</f>
        <v>0</v>
      </c>
      <c r="M65" s="47"/>
      <c r="N65" s="47">
        <f>COUNTIF(N5:N59,"&gt;5")</f>
        <v>0</v>
      </c>
      <c r="O65" s="47"/>
      <c r="P65" s="47">
        <f>COUNTIF(P5:P59,"&gt;5")</f>
        <v>0</v>
      </c>
      <c r="Q65" s="47"/>
      <c r="R65" s="47">
        <f>COUNTIF(R5:R59,"&gt;5")</f>
        <v>0</v>
      </c>
      <c r="S65" s="47"/>
      <c r="T65" s="47">
        <f>COUNTIF(T5:T59,"&gt;5")</f>
        <v>0</v>
      </c>
      <c r="U65" s="47"/>
      <c r="V65" s="47">
        <f>COUNTIF(V5:V59,"&gt;5")</f>
        <v>0</v>
      </c>
      <c r="W65" s="47"/>
      <c r="X65" s="47">
        <f>COUNTIF(X5:X59,"&gt;5")</f>
        <v>0</v>
      </c>
      <c r="Y65" s="47"/>
      <c r="Z65" s="47">
        <f>COUNTIF(Z5:Z59,"&gt;5")</f>
        <v>0</v>
      </c>
      <c r="AA65" s="47">
        <f t="shared" ref="AA65:AL65" si="148">COUNTIF(AA5:AA59,"&gt;5")</f>
        <v>0</v>
      </c>
      <c r="AB65" s="47">
        <f t="shared" si="148"/>
        <v>0</v>
      </c>
      <c r="AC65" s="47">
        <f t="shared" si="148"/>
        <v>0</v>
      </c>
      <c r="AD65" s="47">
        <f t="shared" si="148"/>
        <v>0</v>
      </c>
      <c r="AE65" s="47">
        <f t="shared" si="148"/>
        <v>0</v>
      </c>
      <c r="AF65" s="47">
        <f t="shared" si="148"/>
        <v>0</v>
      </c>
      <c r="AG65" s="47">
        <f t="shared" si="148"/>
        <v>0</v>
      </c>
      <c r="AH65" s="47">
        <f t="shared" si="148"/>
        <v>0</v>
      </c>
      <c r="AI65" s="47">
        <f t="shared" si="148"/>
        <v>0</v>
      </c>
      <c r="AJ65" s="47">
        <f t="shared" si="148"/>
        <v>0</v>
      </c>
      <c r="AK65" s="47">
        <f t="shared" si="148"/>
        <v>0</v>
      </c>
      <c r="AL65" s="83">
        <f t="shared" si="148"/>
        <v>0</v>
      </c>
      <c r="AM65" s="48"/>
      <c r="AN65" s="22"/>
      <c r="AQ65" s="22"/>
      <c r="AR65" s="30" t="s">
        <v>26</v>
      </c>
      <c r="AS65" s="47"/>
      <c r="AT65" s="72">
        <f>COUNTIF(AT5:AT59,"&gt;5")</f>
        <v>0</v>
      </c>
      <c r="AU65" s="72"/>
      <c r="AV65" s="72">
        <f>COUNTIF(AV5:AV59,"&gt;5")</f>
        <v>0</v>
      </c>
      <c r="AW65" s="72"/>
      <c r="AX65" s="72">
        <f>COUNTIF(AX5:AX59,"&gt;5")</f>
        <v>0</v>
      </c>
      <c r="AY65" s="72"/>
      <c r="AZ65" s="72">
        <f>COUNTIF(AZ5:AZ59,"&gt;5")</f>
        <v>0</v>
      </c>
      <c r="BA65" s="72"/>
      <c r="BB65" s="72">
        <f>COUNTIF(BB5:BB59,"&gt;5")</f>
        <v>0</v>
      </c>
      <c r="BC65" s="72"/>
      <c r="BD65" s="72">
        <f>COUNTIF(BD5:BD59,"&gt;5")</f>
        <v>0</v>
      </c>
      <c r="BE65" s="72"/>
      <c r="BF65" s="72">
        <f>COUNTIF(BF5:BF59,"&gt;5")</f>
        <v>0</v>
      </c>
      <c r="BG65" s="72"/>
      <c r="BH65" s="72">
        <f>COUNTIF(BH5:BH59,"&gt;5")</f>
        <v>0</v>
      </c>
      <c r="BI65" s="72"/>
      <c r="BJ65" s="72">
        <f>COUNTIF(BJ5:BJ59,"&gt;5")</f>
        <v>0</v>
      </c>
      <c r="BK65" s="72"/>
      <c r="BL65" s="72">
        <f>COUNTIF(BL5:BL59,"&gt;5")</f>
        <v>0</v>
      </c>
      <c r="BM65" s="72"/>
      <c r="BN65" s="72">
        <f>COUNTIF(BN5:BN59,"&gt;5")</f>
        <v>0</v>
      </c>
      <c r="BO65" s="72"/>
      <c r="BP65" s="72">
        <f>COUNTIF(BP5:BP59,"&gt;5")</f>
        <v>0</v>
      </c>
      <c r="BQ65" s="72">
        <f t="shared" ref="BQ65:CB65" si="149">COUNTIF(BQ5:BQ59,"&gt;5")</f>
        <v>0</v>
      </c>
      <c r="BR65" s="72">
        <f t="shared" si="149"/>
        <v>0</v>
      </c>
      <c r="BS65" s="72">
        <f t="shared" si="149"/>
        <v>0</v>
      </c>
      <c r="BT65" s="72">
        <f t="shared" si="149"/>
        <v>0</v>
      </c>
      <c r="BU65" s="72">
        <f t="shared" si="149"/>
        <v>0</v>
      </c>
      <c r="BV65" s="72">
        <f t="shared" si="149"/>
        <v>0</v>
      </c>
      <c r="BW65" s="72">
        <f t="shared" si="149"/>
        <v>0</v>
      </c>
      <c r="BX65" s="72">
        <f t="shared" si="149"/>
        <v>0</v>
      </c>
      <c r="BY65" s="72">
        <f t="shared" si="149"/>
        <v>0</v>
      </c>
      <c r="BZ65" s="72">
        <f t="shared" si="149"/>
        <v>0</v>
      </c>
      <c r="CA65" s="72">
        <f t="shared" si="149"/>
        <v>0</v>
      </c>
      <c r="CB65" s="72">
        <f t="shared" si="149"/>
        <v>0</v>
      </c>
      <c r="CC65" s="103"/>
      <c r="CD65" s="63"/>
      <c r="CG65" s="22"/>
      <c r="CH65" s="30" t="s">
        <v>26</v>
      </c>
      <c r="CI65" s="47"/>
      <c r="CJ65" s="72">
        <f>COUNTIF(CJ5:CJ59,"&gt;5")</f>
        <v>0</v>
      </c>
      <c r="CK65" s="72"/>
      <c r="CL65" s="72">
        <f>COUNTIF(CL5:CL59,"&gt;5")</f>
        <v>0</v>
      </c>
      <c r="CM65" s="72"/>
      <c r="CN65" s="72">
        <f>COUNTIF(CN5:CN59,"&gt;5")</f>
        <v>0</v>
      </c>
      <c r="CO65" s="72"/>
      <c r="CP65" s="72">
        <f>COUNTIF(CP5:CP59,"&gt;5")</f>
        <v>0</v>
      </c>
      <c r="CQ65" s="72"/>
      <c r="CR65" s="72">
        <f>COUNTIF(CR5:CR59,"&gt;5")</f>
        <v>0</v>
      </c>
      <c r="CS65" s="72"/>
      <c r="CT65" s="72">
        <f>COUNTIF(CT5:CT59,"&gt;5")</f>
        <v>0</v>
      </c>
      <c r="CU65" s="72"/>
      <c r="CV65" s="72">
        <f>COUNTIF(CV5:CV59,"&gt;5")</f>
        <v>0</v>
      </c>
      <c r="CW65" s="72"/>
      <c r="CX65" s="72">
        <f>COUNTIF(CX5:CX59,"&gt;5")</f>
        <v>0</v>
      </c>
      <c r="CY65" s="72"/>
      <c r="CZ65" s="72">
        <f>COUNTIF(CZ5:CZ59,"&gt;5")</f>
        <v>0</v>
      </c>
      <c r="DA65" s="72"/>
      <c r="DB65" s="72">
        <f>COUNTIF(DB5:DB59,"&gt;5")</f>
        <v>0</v>
      </c>
      <c r="DC65" s="72"/>
      <c r="DD65" s="72">
        <f>COUNTIF(DD5:DD59,"&gt;5")</f>
        <v>0</v>
      </c>
      <c r="DE65" s="72"/>
      <c r="DF65" s="72">
        <f>COUNTIF(DF5:DF59,"&gt;5")</f>
        <v>0</v>
      </c>
      <c r="DG65" s="72">
        <f t="shared" ref="DG65:DR65" si="150">COUNTIF(DG5:DG59,"&gt;5")</f>
        <v>0</v>
      </c>
      <c r="DH65" s="72">
        <f t="shared" si="150"/>
        <v>0</v>
      </c>
      <c r="DI65" s="72">
        <f t="shared" si="150"/>
        <v>0</v>
      </c>
      <c r="DJ65" s="72">
        <f t="shared" si="150"/>
        <v>0</v>
      </c>
      <c r="DK65" s="72">
        <f t="shared" si="150"/>
        <v>0</v>
      </c>
      <c r="DL65" s="72">
        <f t="shared" si="150"/>
        <v>0</v>
      </c>
      <c r="DM65" s="72">
        <f t="shared" si="150"/>
        <v>0</v>
      </c>
      <c r="DN65" s="72">
        <f t="shared" si="150"/>
        <v>0</v>
      </c>
      <c r="DO65" s="72">
        <f t="shared" si="150"/>
        <v>0</v>
      </c>
      <c r="DP65" s="72">
        <f t="shared" si="150"/>
        <v>0</v>
      </c>
      <c r="DQ65" s="72">
        <f t="shared" si="150"/>
        <v>0</v>
      </c>
      <c r="DR65" s="72">
        <f t="shared" si="150"/>
        <v>0</v>
      </c>
      <c r="DS65" s="103"/>
      <c r="DT65" s="63"/>
      <c r="DV65" s="22"/>
      <c r="DW65" s="30" t="s">
        <v>26</v>
      </c>
      <c r="DX65" s="47"/>
      <c r="DY65" s="47">
        <f>COUNTIF(DY5:DY59,"&gt;5")</f>
        <v>1</v>
      </c>
      <c r="DZ65" s="72"/>
      <c r="EA65" s="47">
        <f>COUNTIF(EA5:EA59,"&gt;5")</f>
        <v>1</v>
      </c>
      <c r="EB65" s="47"/>
      <c r="EC65" s="47">
        <f>COUNTIF(EC5:EC59,"&gt;5")</f>
        <v>1</v>
      </c>
      <c r="ED65" s="47"/>
      <c r="EE65" s="47">
        <f>COUNTIF(EE5:EE59,"&gt;5")</f>
        <v>1</v>
      </c>
      <c r="EF65" s="47"/>
      <c r="EG65" s="47">
        <f>COUNTIF(EG5:EG59,"&gt;5")</f>
        <v>1</v>
      </c>
      <c r="EH65" s="47"/>
      <c r="EI65" s="47">
        <f>COUNTIF(EI5:EI59,"&gt;5")</f>
        <v>1</v>
      </c>
      <c r="EJ65" s="47"/>
      <c r="EK65" s="47">
        <f>COUNTIF(EK5:EK59,"&gt;5")</f>
        <v>1</v>
      </c>
      <c r="EL65" s="47"/>
      <c r="EM65" s="47">
        <f>COUNTIF(EM5:EM59,"&gt;5")</f>
        <v>1</v>
      </c>
      <c r="EN65" s="47"/>
      <c r="EO65" s="47">
        <f>COUNTIF(EO5:EO59,"&gt;5")</f>
        <v>1</v>
      </c>
      <c r="EP65" s="47"/>
      <c r="EQ65" s="47">
        <f>COUNTIF(EQ5:EQ59,"&gt;5")</f>
        <v>1</v>
      </c>
      <c r="ER65" s="47"/>
      <c r="ES65" s="47">
        <f>COUNTIF(ES5:ES59,"&gt;5")</f>
        <v>0</v>
      </c>
      <c r="ET65" s="47"/>
      <c r="EU65" s="47">
        <f>COUNTIF(EU5:EU59,"&gt;5")</f>
        <v>0</v>
      </c>
      <c r="EV65" s="47">
        <f t="shared" ref="EV65:FG65" si="151">COUNTIF(EV5:EV59,"&gt;5")</f>
        <v>1</v>
      </c>
      <c r="EW65" s="47">
        <f t="shared" si="151"/>
        <v>1</v>
      </c>
      <c r="EX65" s="47">
        <f t="shared" si="151"/>
        <v>1</v>
      </c>
      <c r="EY65" s="47">
        <f t="shared" si="151"/>
        <v>1</v>
      </c>
      <c r="EZ65" s="47">
        <f t="shared" si="151"/>
        <v>1</v>
      </c>
      <c r="FA65" s="47">
        <f t="shared" si="151"/>
        <v>1</v>
      </c>
      <c r="FB65" s="47">
        <f t="shared" si="151"/>
        <v>1</v>
      </c>
      <c r="FC65" s="47">
        <f t="shared" si="151"/>
        <v>1</v>
      </c>
      <c r="FD65" s="47">
        <f t="shared" si="151"/>
        <v>1</v>
      </c>
      <c r="FE65" s="47">
        <f t="shared" si="151"/>
        <v>1</v>
      </c>
      <c r="FF65" s="47">
        <f t="shared" si="151"/>
        <v>0</v>
      </c>
      <c r="FG65" s="47">
        <f t="shared" si="151"/>
        <v>0</v>
      </c>
      <c r="FH65" s="49"/>
      <c r="FI65" s="22"/>
      <c r="FL65" s="22"/>
      <c r="FM65" s="30" t="s">
        <v>26</v>
      </c>
      <c r="FN65" s="47"/>
      <c r="FO65" s="47">
        <f>COUNTIF(FO5:FO59,"&gt;5")</f>
        <v>0</v>
      </c>
      <c r="FP65" s="47"/>
      <c r="FQ65" s="47">
        <f>COUNTIF(FQ5:FQ59,"&gt;5")</f>
        <v>0</v>
      </c>
      <c r="FR65" s="47"/>
      <c r="FS65" s="47">
        <f>COUNTIF(FS5:FS59,"&gt;5")</f>
        <v>0</v>
      </c>
      <c r="FT65" s="47"/>
      <c r="FU65" s="47">
        <f>COUNTIF(FU5:FU59,"&gt;5")</f>
        <v>0</v>
      </c>
      <c r="FV65" s="47"/>
      <c r="FW65" s="47">
        <f>COUNTIF(FW5:FW59,"&gt;5")</f>
        <v>0</v>
      </c>
      <c r="FX65" s="47"/>
      <c r="FY65" s="47">
        <f>COUNTIF(FY5:FY59,"&gt;5")</f>
        <v>0</v>
      </c>
      <c r="FZ65" s="47"/>
      <c r="GA65" s="47">
        <f>COUNTIF(GA5:GA59,"&gt;5")</f>
        <v>0</v>
      </c>
      <c r="GB65" s="47"/>
      <c r="GC65" s="47">
        <f>COUNTIF(GC5:GC59,"&gt;5")</f>
        <v>0</v>
      </c>
      <c r="GD65" s="47"/>
      <c r="GE65" s="47">
        <f>COUNTIF(GE5:GE59,"&gt;5")</f>
        <v>0</v>
      </c>
      <c r="GF65" s="47"/>
      <c r="GG65" s="47">
        <f>COUNTIF(GG5:GG59,"&gt;5")</f>
        <v>0</v>
      </c>
      <c r="GH65" s="47"/>
      <c r="GI65" s="47">
        <f>COUNTIF(GI5:GI59,"&gt;5")</f>
        <v>0</v>
      </c>
      <c r="GJ65" s="47"/>
      <c r="GK65" s="47">
        <f>COUNTIF(GK5:GK59,"&gt;5")</f>
        <v>0</v>
      </c>
      <c r="GL65" s="47">
        <f t="shared" ref="GL65:GW65" si="152">COUNTIF(GL5:GL59,"&gt;5")</f>
        <v>0</v>
      </c>
      <c r="GM65" s="47">
        <f t="shared" si="152"/>
        <v>0</v>
      </c>
      <c r="GN65" s="47">
        <f t="shared" si="152"/>
        <v>0</v>
      </c>
      <c r="GO65" s="47">
        <f t="shared" si="152"/>
        <v>0</v>
      </c>
      <c r="GP65" s="47">
        <f t="shared" si="152"/>
        <v>0</v>
      </c>
      <c r="GQ65" s="47">
        <f t="shared" si="152"/>
        <v>0</v>
      </c>
      <c r="GR65" s="47">
        <f t="shared" si="152"/>
        <v>0</v>
      </c>
      <c r="GS65" s="47">
        <f t="shared" si="152"/>
        <v>0</v>
      </c>
      <c r="GT65" s="47">
        <f t="shared" si="152"/>
        <v>0</v>
      </c>
      <c r="GU65" s="47">
        <f t="shared" si="152"/>
        <v>0</v>
      </c>
      <c r="GV65" s="47">
        <f t="shared" si="152"/>
        <v>0</v>
      </c>
      <c r="GW65" s="47">
        <f t="shared" si="152"/>
        <v>0</v>
      </c>
      <c r="GX65" s="49"/>
      <c r="GY65" s="22"/>
      <c r="GZ65" s="22"/>
      <c r="HA65" s="22"/>
      <c r="HB65" s="30" t="s">
        <v>26</v>
      </c>
      <c r="HC65" s="47"/>
      <c r="HD65" s="47">
        <f>COUNTIF(HD5:HD59,"&gt;5")</f>
        <v>0</v>
      </c>
      <c r="HE65" s="47"/>
      <c r="HF65" s="47">
        <f>COUNTIF(HF5:HF59,"&gt;5")</f>
        <v>0</v>
      </c>
      <c r="HG65" s="47"/>
      <c r="HH65" s="47">
        <f>COUNTIF(HH5:HH59,"&gt;5")</f>
        <v>0</v>
      </c>
      <c r="HI65" s="47"/>
      <c r="HJ65" s="47">
        <f>COUNTIF(HJ5:HJ59,"&gt;5")</f>
        <v>0</v>
      </c>
      <c r="HK65" s="47"/>
      <c r="HL65" s="47">
        <f>COUNTIF(HL5:HL59,"&gt;5")</f>
        <v>0</v>
      </c>
      <c r="HM65" s="47"/>
      <c r="HN65" s="47">
        <f>COUNTIF(HN5:HN59,"&gt;5")</f>
        <v>0</v>
      </c>
      <c r="HO65" s="47"/>
      <c r="HP65" s="47">
        <f>COUNTIF(HP5:HP59,"&gt;5")</f>
        <v>0</v>
      </c>
      <c r="HQ65" s="47"/>
      <c r="HR65" s="47">
        <f>COUNTIF(HR5:HR59,"&gt;5")</f>
        <v>0</v>
      </c>
      <c r="HS65" s="47"/>
      <c r="HT65" s="47">
        <f>COUNTIF(HT5:HT59,"&gt;5")</f>
        <v>0</v>
      </c>
      <c r="HU65" s="47"/>
      <c r="HV65" s="47">
        <f>COUNTIF(HV5:HV59,"&gt;5")</f>
        <v>0</v>
      </c>
      <c r="HW65" s="47"/>
      <c r="HX65" s="47">
        <f>COUNTIF(HX5:HX59,"&gt;5")</f>
        <v>0</v>
      </c>
      <c r="HY65" s="47"/>
      <c r="HZ65" s="47">
        <f>COUNTIF(HZ5:HZ59,"&gt;5")</f>
        <v>0</v>
      </c>
      <c r="IA65" s="47">
        <f t="shared" ref="IA65:IL65" si="153">COUNTIF(IA5:IA59,"&gt;5")</f>
        <v>0</v>
      </c>
      <c r="IB65" s="47">
        <f t="shared" si="153"/>
        <v>0</v>
      </c>
      <c r="IC65" s="47">
        <f t="shared" si="153"/>
        <v>0</v>
      </c>
      <c r="ID65" s="47">
        <f t="shared" si="153"/>
        <v>0</v>
      </c>
      <c r="IE65" s="47">
        <f t="shared" si="153"/>
        <v>0</v>
      </c>
      <c r="IF65" s="47">
        <f t="shared" si="153"/>
        <v>0</v>
      </c>
      <c r="IG65" s="47">
        <f t="shared" si="153"/>
        <v>0</v>
      </c>
      <c r="IH65" s="47">
        <f t="shared" si="153"/>
        <v>0</v>
      </c>
      <c r="II65" s="47">
        <f t="shared" si="153"/>
        <v>0</v>
      </c>
      <c r="IJ65" s="47">
        <f t="shared" si="153"/>
        <v>0</v>
      </c>
      <c r="IK65" s="47">
        <f t="shared" si="153"/>
        <v>0</v>
      </c>
      <c r="IL65" s="47">
        <f t="shared" si="153"/>
        <v>0</v>
      </c>
      <c r="IM65" s="49"/>
      <c r="IN65" s="22"/>
      <c r="IO65" s="22"/>
      <c r="IP65" s="22"/>
      <c r="IQ65" s="30" t="s">
        <v>26</v>
      </c>
      <c r="IR65" s="47"/>
      <c r="IS65" s="47">
        <f>COUNTIF(IS5:IS59,"&gt;5")</f>
        <v>0</v>
      </c>
      <c r="IT65" s="47"/>
      <c r="IU65" s="47">
        <f>COUNTIF(IU5:IU59,"&gt;5")</f>
        <v>0</v>
      </c>
      <c r="IV65" s="47"/>
      <c r="IW65" s="47">
        <f>COUNTIF(IW5:IW59,"&gt;5")</f>
        <v>0</v>
      </c>
      <c r="IX65" s="47"/>
      <c r="IY65" s="47">
        <f>COUNTIF(IY5:IY59,"&gt;5")</f>
        <v>0</v>
      </c>
      <c r="IZ65" s="47"/>
      <c r="JA65" s="47">
        <f>COUNTIF(JA5:JA59,"&gt;5")</f>
        <v>0</v>
      </c>
      <c r="JB65" s="47"/>
      <c r="JC65" s="47">
        <f>COUNTIF(JC5:JC59,"&gt;5")</f>
        <v>0</v>
      </c>
      <c r="JD65" s="47"/>
      <c r="JE65" s="47">
        <f>COUNTIF(JE5:JE59,"&gt;5")</f>
        <v>0</v>
      </c>
      <c r="JF65" s="47"/>
      <c r="JG65" s="47">
        <f>COUNTIF(JG5:JG59,"&gt;5")</f>
        <v>0</v>
      </c>
      <c r="JH65" s="47"/>
      <c r="JI65" s="47">
        <f>COUNTIF(JI5:JI59,"&gt;5")</f>
        <v>0</v>
      </c>
      <c r="JJ65" s="47"/>
      <c r="JK65" s="47">
        <f>COUNTIF(JK5:JK59,"&gt;5")</f>
        <v>0</v>
      </c>
      <c r="JL65" s="47"/>
      <c r="JM65" s="47">
        <f>COUNTIF(JM5:JM59,"&gt;5")</f>
        <v>0</v>
      </c>
      <c r="JN65" s="47">
        <f t="shared" ref="JN65:JX65" si="154">COUNTIF(JN5:JN59,"&gt;5")</f>
        <v>0</v>
      </c>
      <c r="JO65" s="47">
        <f t="shared" si="154"/>
        <v>0</v>
      </c>
      <c r="JP65" s="47">
        <f t="shared" si="154"/>
        <v>0</v>
      </c>
      <c r="JQ65" s="47">
        <f t="shared" si="154"/>
        <v>0</v>
      </c>
      <c r="JR65" s="47">
        <f t="shared" si="154"/>
        <v>0</v>
      </c>
      <c r="JS65" s="47">
        <f t="shared" si="154"/>
        <v>0</v>
      </c>
      <c r="JT65" s="47">
        <f t="shared" si="154"/>
        <v>0</v>
      </c>
      <c r="JU65" s="47">
        <f t="shared" si="154"/>
        <v>0</v>
      </c>
      <c r="JV65" s="47">
        <f t="shared" si="154"/>
        <v>0</v>
      </c>
      <c r="JW65" s="47">
        <f t="shared" si="154"/>
        <v>0</v>
      </c>
      <c r="JX65" s="47">
        <f t="shared" si="154"/>
        <v>0</v>
      </c>
      <c r="JY65" s="49"/>
      <c r="JZ65" s="22"/>
      <c r="KB65" s="22"/>
      <c r="KC65" s="30" t="s">
        <v>26</v>
      </c>
      <c r="KD65" s="47"/>
      <c r="KE65" s="47">
        <f>COUNTIF(KE5:KE59,"&gt;5")</f>
        <v>0</v>
      </c>
      <c r="KF65" s="47"/>
      <c r="KG65" s="47">
        <f>COUNTIF(KG5:KG59,"&gt;5")</f>
        <v>0</v>
      </c>
      <c r="KH65" s="47"/>
      <c r="KI65" s="47">
        <f>COUNTIF(KI5:KI59,"&gt;5")</f>
        <v>0</v>
      </c>
      <c r="KJ65" s="47"/>
      <c r="KK65" s="47">
        <f>COUNTIF(KK5:KK59,"&gt;5")</f>
        <v>0</v>
      </c>
      <c r="KL65" s="47"/>
      <c r="KM65" s="47">
        <f>COUNTIF(KM5:KM59,"&gt;5")</f>
        <v>0</v>
      </c>
      <c r="KN65" s="47"/>
      <c r="KO65" s="47">
        <f>COUNTIF(KO5:KO59,"&gt;5")</f>
        <v>0</v>
      </c>
      <c r="KP65" s="47"/>
      <c r="KQ65" s="47">
        <f>COUNTIF(KQ5:KQ59,"&gt;5")</f>
        <v>0</v>
      </c>
      <c r="KR65" s="47"/>
      <c r="KS65" s="47">
        <f>COUNTIF(KS5:KS59,"&gt;5")</f>
        <v>0</v>
      </c>
      <c r="KT65" s="47"/>
      <c r="KU65" s="47">
        <f>COUNTIF(KU5:KU59,"&gt;5")</f>
        <v>0</v>
      </c>
      <c r="KV65" s="47"/>
      <c r="KW65" s="47">
        <f>COUNTIF(KW5:KW59,"&gt;5")</f>
        <v>0</v>
      </c>
      <c r="KX65" s="47"/>
      <c r="KY65" s="47">
        <f>COUNTIF(KY5:KY59,"&gt;5")</f>
        <v>0</v>
      </c>
      <c r="KZ65" s="47">
        <f t="shared" ref="KZ65:LJ65" si="155">COUNTIF(KZ5:KZ59,"&gt;5")</f>
        <v>0</v>
      </c>
      <c r="LA65" s="47">
        <f t="shared" si="155"/>
        <v>0</v>
      </c>
      <c r="LB65" s="47">
        <f t="shared" si="155"/>
        <v>0</v>
      </c>
      <c r="LC65" s="47">
        <f t="shared" si="155"/>
        <v>0</v>
      </c>
      <c r="LD65" s="47">
        <f t="shared" si="155"/>
        <v>0</v>
      </c>
      <c r="LE65" s="47">
        <f t="shared" si="155"/>
        <v>0</v>
      </c>
      <c r="LF65" s="47">
        <f t="shared" si="155"/>
        <v>0</v>
      </c>
      <c r="LG65" s="47">
        <f t="shared" si="155"/>
        <v>0</v>
      </c>
      <c r="LH65" s="47">
        <f t="shared" si="155"/>
        <v>0</v>
      </c>
      <c r="LI65" s="47">
        <f t="shared" si="155"/>
        <v>0</v>
      </c>
      <c r="LJ65" s="47">
        <f t="shared" si="155"/>
        <v>0</v>
      </c>
      <c r="LK65" s="49"/>
      <c r="LL65" s="22"/>
    </row>
    <row r="66" spans="1:324">
      <c r="A66" s="22"/>
      <c r="B66" s="30"/>
      <c r="C66" s="47"/>
      <c r="D66" s="46">
        <f>D65*100</f>
        <v>0</v>
      </c>
      <c r="E66" s="46"/>
      <c r="F66" s="46">
        <f>F65*100</f>
        <v>0</v>
      </c>
      <c r="G66" s="46"/>
      <c r="H66" s="46">
        <f>H65*100</f>
        <v>0</v>
      </c>
      <c r="I66" s="46"/>
      <c r="J66" s="46">
        <f>J65*100</f>
        <v>0</v>
      </c>
      <c r="K66" s="46"/>
      <c r="L66" s="46">
        <f>L65*100</f>
        <v>0</v>
      </c>
      <c r="M66" s="46"/>
      <c r="N66" s="46">
        <f>N65*100</f>
        <v>0</v>
      </c>
      <c r="O66" s="46"/>
      <c r="P66" s="46">
        <f>P65*100</f>
        <v>0</v>
      </c>
      <c r="Q66" s="46"/>
      <c r="R66" s="46">
        <f>R65*100</f>
        <v>0</v>
      </c>
      <c r="S66" s="46"/>
      <c r="T66" s="46">
        <f>T65*100</f>
        <v>0</v>
      </c>
      <c r="U66" s="46"/>
      <c r="V66" s="46">
        <f>V65*100</f>
        <v>0</v>
      </c>
      <c r="W66" s="46"/>
      <c r="X66" s="46">
        <f>X65*100</f>
        <v>0</v>
      </c>
      <c r="Y66" s="46"/>
      <c r="Z66" s="46">
        <f>Z65*100</f>
        <v>0</v>
      </c>
      <c r="AA66" s="46">
        <f t="shared" ref="AA66:AL66" si="156">AA65*100</f>
        <v>0</v>
      </c>
      <c r="AB66" s="46">
        <f t="shared" si="156"/>
        <v>0</v>
      </c>
      <c r="AC66" s="46">
        <f t="shared" si="156"/>
        <v>0</v>
      </c>
      <c r="AD66" s="46">
        <f t="shared" si="156"/>
        <v>0</v>
      </c>
      <c r="AE66" s="46">
        <f t="shared" si="156"/>
        <v>0</v>
      </c>
      <c r="AF66" s="46">
        <f t="shared" si="156"/>
        <v>0</v>
      </c>
      <c r="AG66" s="46">
        <f t="shared" si="156"/>
        <v>0</v>
      </c>
      <c r="AH66" s="46">
        <f t="shared" si="156"/>
        <v>0</v>
      </c>
      <c r="AI66" s="46">
        <f t="shared" si="156"/>
        <v>0</v>
      </c>
      <c r="AJ66" s="46">
        <f t="shared" si="156"/>
        <v>0</v>
      </c>
      <c r="AK66" s="46">
        <f t="shared" si="156"/>
        <v>0</v>
      </c>
      <c r="AL66" s="86">
        <f t="shared" si="156"/>
        <v>0</v>
      </c>
      <c r="AM66" s="54"/>
      <c r="AN66" s="22"/>
      <c r="AQ66" s="22"/>
      <c r="AR66" s="30"/>
      <c r="AS66" s="47"/>
      <c r="AT66" s="75">
        <f>AT65*100</f>
        <v>0</v>
      </c>
      <c r="AU66" s="75"/>
      <c r="AV66" s="75">
        <f>AV65*100</f>
        <v>0</v>
      </c>
      <c r="AW66" s="75"/>
      <c r="AX66" s="75">
        <f>AX65*100</f>
        <v>0</v>
      </c>
      <c r="AY66" s="75"/>
      <c r="AZ66" s="75">
        <f>AZ65*100</f>
        <v>0</v>
      </c>
      <c r="BA66" s="75"/>
      <c r="BB66" s="75">
        <f>BB65*100</f>
        <v>0</v>
      </c>
      <c r="BC66" s="75"/>
      <c r="BD66" s="75">
        <f>BD65*100</f>
        <v>0</v>
      </c>
      <c r="BE66" s="75"/>
      <c r="BF66" s="75">
        <f>BF65*100</f>
        <v>0</v>
      </c>
      <c r="BG66" s="75"/>
      <c r="BH66" s="75">
        <f>BH65*100</f>
        <v>0</v>
      </c>
      <c r="BI66" s="75"/>
      <c r="BJ66" s="75">
        <f>BJ65*100</f>
        <v>0</v>
      </c>
      <c r="BK66" s="75"/>
      <c r="BL66" s="75">
        <f>BL65*100</f>
        <v>0</v>
      </c>
      <c r="BM66" s="75"/>
      <c r="BN66" s="75">
        <f>BN65*100</f>
        <v>0</v>
      </c>
      <c r="BO66" s="75"/>
      <c r="BP66" s="75">
        <f>BP65*100</f>
        <v>0</v>
      </c>
      <c r="BQ66" s="75">
        <f t="shared" ref="BQ66:CB66" si="157">BQ65*100</f>
        <v>0</v>
      </c>
      <c r="BR66" s="75">
        <f t="shared" si="157"/>
        <v>0</v>
      </c>
      <c r="BS66" s="75">
        <f t="shared" si="157"/>
        <v>0</v>
      </c>
      <c r="BT66" s="75">
        <f t="shared" si="157"/>
        <v>0</v>
      </c>
      <c r="BU66" s="75">
        <f t="shared" si="157"/>
        <v>0</v>
      </c>
      <c r="BV66" s="75">
        <f t="shared" si="157"/>
        <v>0</v>
      </c>
      <c r="BW66" s="75">
        <f t="shared" si="157"/>
        <v>0</v>
      </c>
      <c r="BX66" s="75">
        <f t="shared" si="157"/>
        <v>0</v>
      </c>
      <c r="BY66" s="75">
        <f t="shared" si="157"/>
        <v>0</v>
      </c>
      <c r="BZ66" s="75">
        <f t="shared" si="157"/>
        <v>0</v>
      </c>
      <c r="CA66" s="75">
        <f t="shared" si="157"/>
        <v>0</v>
      </c>
      <c r="CB66" s="75">
        <f t="shared" si="157"/>
        <v>0</v>
      </c>
      <c r="CC66" s="103"/>
      <c r="CD66" s="63"/>
      <c r="CG66" s="22"/>
      <c r="CH66" s="30"/>
      <c r="CI66" s="47"/>
      <c r="CJ66" s="75">
        <f>CJ65*100</f>
        <v>0</v>
      </c>
      <c r="CK66" s="75"/>
      <c r="CL66" s="75">
        <f>CL65*100</f>
        <v>0</v>
      </c>
      <c r="CM66" s="75"/>
      <c r="CN66" s="75">
        <f>CN65*100</f>
        <v>0</v>
      </c>
      <c r="CO66" s="75"/>
      <c r="CP66" s="75">
        <f>CP65*100</f>
        <v>0</v>
      </c>
      <c r="CQ66" s="75"/>
      <c r="CR66" s="75">
        <f>CR65*100</f>
        <v>0</v>
      </c>
      <c r="CS66" s="75"/>
      <c r="CT66" s="75">
        <f>CT65*100</f>
        <v>0</v>
      </c>
      <c r="CU66" s="75"/>
      <c r="CV66" s="75">
        <f>CV65*100</f>
        <v>0</v>
      </c>
      <c r="CW66" s="75"/>
      <c r="CX66" s="75">
        <f>CX65*100</f>
        <v>0</v>
      </c>
      <c r="CY66" s="75"/>
      <c r="CZ66" s="75">
        <f>CZ65*100</f>
        <v>0</v>
      </c>
      <c r="DA66" s="75"/>
      <c r="DB66" s="75">
        <f>DB65*100</f>
        <v>0</v>
      </c>
      <c r="DC66" s="75"/>
      <c r="DD66" s="75">
        <f>DD65*100</f>
        <v>0</v>
      </c>
      <c r="DE66" s="75"/>
      <c r="DF66" s="75">
        <f>DF65*100</f>
        <v>0</v>
      </c>
      <c r="DG66" s="75">
        <f t="shared" ref="DG66:DR66" si="158">DG65*100</f>
        <v>0</v>
      </c>
      <c r="DH66" s="75">
        <f t="shared" si="158"/>
        <v>0</v>
      </c>
      <c r="DI66" s="75">
        <f t="shared" si="158"/>
        <v>0</v>
      </c>
      <c r="DJ66" s="75">
        <f t="shared" si="158"/>
        <v>0</v>
      </c>
      <c r="DK66" s="75">
        <f t="shared" si="158"/>
        <v>0</v>
      </c>
      <c r="DL66" s="75">
        <f t="shared" si="158"/>
        <v>0</v>
      </c>
      <c r="DM66" s="75">
        <f t="shared" si="158"/>
        <v>0</v>
      </c>
      <c r="DN66" s="75">
        <f t="shared" si="158"/>
        <v>0</v>
      </c>
      <c r="DO66" s="75">
        <f t="shared" si="158"/>
        <v>0</v>
      </c>
      <c r="DP66" s="75">
        <f t="shared" si="158"/>
        <v>0</v>
      </c>
      <c r="DQ66" s="75">
        <f t="shared" si="158"/>
        <v>0</v>
      </c>
      <c r="DR66" s="75">
        <f t="shared" si="158"/>
        <v>0</v>
      </c>
      <c r="DS66" s="103"/>
      <c r="DT66" s="63"/>
      <c r="DV66" s="22"/>
      <c r="DW66" s="30"/>
      <c r="DX66" s="47"/>
      <c r="DY66" s="46">
        <f>DY65*100</f>
        <v>100</v>
      </c>
      <c r="DZ66" s="75"/>
      <c r="EA66" s="46">
        <f>EA65*100</f>
        <v>100</v>
      </c>
      <c r="EB66" s="46"/>
      <c r="EC66" s="46">
        <f>EC65*100</f>
        <v>100</v>
      </c>
      <c r="ED66" s="46"/>
      <c r="EE66" s="46">
        <f>EE65*100</f>
        <v>100</v>
      </c>
      <c r="EF66" s="46"/>
      <c r="EG66" s="46">
        <f>EG65*100</f>
        <v>100</v>
      </c>
      <c r="EH66" s="46"/>
      <c r="EI66" s="46">
        <f>EI65*100</f>
        <v>100</v>
      </c>
      <c r="EJ66" s="46"/>
      <c r="EK66" s="46">
        <f>EK65*100</f>
        <v>100</v>
      </c>
      <c r="EL66" s="46"/>
      <c r="EM66" s="46">
        <f>EM65*100</f>
        <v>100</v>
      </c>
      <c r="EN66" s="46"/>
      <c r="EO66" s="46">
        <f>EO65*100</f>
        <v>100</v>
      </c>
      <c r="EP66" s="46"/>
      <c r="EQ66" s="46">
        <f>EQ65*100</f>
        <v>100</v>
      </c>
      <c r="ER66" s="46"/>
      <c r="ES66" s="46">
        <f>ES65*100</f>
        <v>0</v>
      </c>
      <c r="ET66" s="46"/>
      <c r="EU66" s="46">
        <f>EU65*100</f>
        <v>0</v>
      </c>
      <c r="EV66" s="46">
        <f t="shared" ref="EV66:FG66" si="159">EV65*100</f>
        <v>100</v>
      </c>
      <c r="EW66" s="46">
        <f t="shared" si="159"/>
        <v>100</v>
      </c>
      <c r="EX66" s="46">
        <f t="shared" si="159"/>
        <v>100</v>
      </c>
      <c r="EY66" s="46">
        <f t="shared" si="159"/>
        <v>100</v>
      </c>
      <c r="EZ66" s="46">
        <f t="shared" si="159"/>
        <v>100</v>
      </c>
      <c r="FA66" s="46">
        <f t="shared" si="159"/>
        <v>100</v>
      </c>
      <c r="FB66" s="46">
        <f t="shared" si="159"/>
        <v>100</v>
      </c>
      <c r="FC66" s="46">
        <f t="shared" si="159"/>
        <v>100</v>
      </c>
      <c r="FD66" s="46">
        <f t="shared" si="159"/>
        <v>100</v>
      </c>
      <c r="FE66" s="46">
        <f t="shared" si="159"/>
        <v>100</v>
      </c>
      <c r="FF66" s="46">
        <f t="shared" si="159"/>
        <v>0</v>
      </c>
      <c r="FG66" s="46">
        <f t="shared" si="159"/>
        <v>0</v>
      </c>
      <c r="FH66" s="49"/>
      <c r="FI66" s="22"/>
      <c r="FL66" s="22"/>
      <c r="FM66" s="30"/>
      <c r="FN66" s="47"/>
      <c r="FO66" s="46">
        <f>FO65*100</f>
        <v>0</v>
      </c>
      <c r="FP66" s="46"/>
      <c r="FQ66" s="46">
        <f>FQ65*100</f>
        <v>0</v>
      </c>
      <c r="FR66" s="46"/>
      <c r="FS66" s="46">
        <f>FS65*100</f>
        <v>0</v>
      </c>
      <c r="FT66" s="46"/>
      <c r="FU66" s="46">
        <f>FU65*100</f>
        <v>0</v>
      </c>
      <c r="FV66" s="46"/>
      <c r="FW66" s="46">
        <f>FW65*100</f>
        <v>0</v>
      </c>
      <c r="FX66" s="46"/>
      <c r="FY66" s="46">
        <f>FY65*100</f>
        <v>0</v>
      </c>
      <c r="FZ66" s="46"/>
      <c r="GA66" s="46">
        <f>GA65*100</f>
        <v>0</v>
      </c>
      <c r="GB66" s="46"/>
      <c r="GC66" s="46">
        <f>GC65*100</f>
        <v>0</v>
      </c>
      <c r="GD66" s="46"/>
      <c r="GE66" s="46">
        <f>GE65*100</f>
        <v>0</v>
      </c>
      <c r="GF66" s="46"/>
      <c r="GG66" s="46">
        <f>GG65*100</f>
        <v>0</v>
      </c>
      <c r="GH66" s="46"/>
      <c r="GI66" s="46">
        <f>GI65*100</f>
        <v>0</v>
      </c>
      <c r="GJ66" s="46"/>
      <c r="GK66" s="46">
        <f>GK65*100</f>
        <v>0</v>
      </c>
      <c r="GL66" s="46">
        <f t="shared" ref="GL66:GW66" si="160">GL65*100</f>
        <v>0</v>
      </c>
      <c r="GM66" s="46">
        <f t="shared" si="160"/>
        <v>0</v>
      </c>
      <c r="GN66" s="46">
        <f t="shared" si="160"/>
        <v>0</v>
      </c>
      <c r="GO66" s="46">
        <f t="shared" si="160"/>
        <v>0</v>
      </c>
      <c r="GP66" s="46">
        <f t="shared" si="160"/>
        <v>0</v>
      </c>
      <c r="GQ66" s="46">
        <f t="shared" si="160"/>
        <v>0</v>
      </c>
      <c r="GR66" s="46">
        <f t="shared" si="160"/>
        <v>0</v>
      </c>
      <c r="GS66" s="46">
        <f t="shared" si="160"/>
        <v>0</v>
      </c>
      <c r="GT66" s="46">
        <f t="shared" si="160"/>
        <v>0</v>
      </c>
      <c r="GU66" s="46">
        <f t="shared" si="160"/>
        <v>0</v>
      </c>
      <c r="GV66" s="46">
        <f t="shared" si="160"/>
        <v>0</v>
      </c>
      <c r="GW66" s="46">
        <f t="shared" si="160"/>
        <v>0</v>
      </c>
      <c r="GX66" s="49"/>
      <c r="GY66" s="22"/>
      <c r="GZ66" s="22"/>
      <c r="HA66" s="22"/>
      <c r="HB66" s="30"/>
      <c r="HC66" s="47"/>
      <c r="HD66" s="46">
        <f>HD65*100</f>
        <v>0</v>
      </c>
      <c r="HE66" s="46"/>
      <c r="HF66" s="46">
        <f>HF65*100</f>
        <v>0</v>
      </c>
      <c r="HG66" s="46"/>
      <c r="HH66" s="46">
        <f>HH65*100</f>
        <v>0</v>
      </c>
      <c r="HI66" s="46"/>
      <c r="HJ66" s="46">
        <f>HJ65*100</f>
        <v>0</v>
      </c>
      <c r="HK66" s="46"/>
      <c r="HL66" s="46">
        <f>HL65*100</f>
        <v>0</v>
      </c>
      <c r="HM66" s="46"/>
      <c r="HN66" s="46">
        <f>HN65*100</f>
        <v>0</v>
      </c>
      <c r="HO66" s="46"/>
      <c r="HP66" s="46">
        <f>HP65*100</f>
        <v>0</v>
      </c>
      <c r="HQ66" s="46"/>
      <c r="HR66" s="46">
        <f>HR65*100</f>
        <v>0</v>
      </c>
      <c r="HS66" s="46"/>
      <c r="HT66" s="46">
        <f>HT65*100</f>
        <v>0</v>
      </c>
      <c r="HU66" s="46"/>
      <c r="HV66" s="46">
        <f>HV65*100</f>
        <v>0</v>
      </c>
      <c r="HW66" s="46"/>
      <c r="HX66" s="46">
        <f>HX65*100</f>
        <v>0</v>
      </c>
      <c r="HY66" s="46"/>
      <c r="HZ66" s="46">
        <f>HZ65*100</f>
        <v>0</v>
      </c>
      <c r="IA66" s="46">
        <f t="shared" ref="IA66:IL66" si="161">IA65*100</f>
        <v>0</v>
      </c>
      <c r="IB66" s="46">
        <f t="shared" si="161"/>
        <v>0</v>
      </c>
      <c r="IC66" s="46">
        <f t="shared" si="161"/>
        <v>0</v>
      </c>
      <c r="ID66" s="46">
        <f t="shared" si="161"/>
        <v>0</v>
      </c>
      <c r="IE66" s="46">
        <f t="shared" si="161"/>
        <v>0</v>
      </c>
      <c r="IF66" s="46">
        <f t="shared" si="161"/>
        <v>0</v>
      </c>
      <c r="IG66" s="46">
        <f t="shared" si="161"/>
        <v>0</v>
      </c>
      <c r="IH66" s="46">
        <f t="shared" si="161"/>
        <v>0</v>
      </c>
      <c r="II66" s="46">
        <f t="shared" si="161"/>
        <v>0</v>
      </c>
      <c r="IJ66" s="46">
        <f t="shared" si="161"/>
        <v>0</v>
      </c>
      <c r="IK66" s="46">
        <f t="shared" si="161"/>
        <v>0</v>
      </c>
      <c r="IL66" s="46">
        <f t="shared" si="161"/>
        <v>0</v>
      </c>
      <c r="IM66" s="49"/>
      <c r="IN66" s="22"/>
      <c r="IO66" s="22"/>
      <c r="IP66" s="22"/>
      <c r="IQ66" s="30"/>
      <c r="IR66" s="47"/>
      <c r="IS66" s="46">
        <f>IS65*100</f>
        <v>0</v>
      </c>
      <c r="IT66" s="46"/>
      <c r="IU66" s="46">
        <f>IU65*100</f>
        <v>0</v>
      </c>
      <c r="IV66" s="46"/>
      <c r="IW66" s="46">
        <f>IW65*100</f>
        <v>0</v>
      </c>
      <c r="IX66" s="46"/>
      <c r="IY66" s="46">
        <f>IY65*100</f>
        <v>0</v>
      </c>
      <c r="IZ66" s="46"/>
      <c r="JA66" s="46">
        <f>JA65*100</f>
        <v>0</v>
      </c>
      <c r="JB66" s="46"/>
      <c r="JC66" s="46">
        <f>JC65*100</f>
        <v>0</v>
      </c>
      <c r="JD66" s="46"/>
      <c r="JE66" s="46">
        <f>JE65*100</f>
        <v>0</v>
      </c>
      <c r="JF66" s="46"/>
      <c r="JG66" s="46">
        <f>JG65*100</f>
        <v>0</v>
      </c>
      <c r="JH66" s="46"/>
      <c r="JI66" s="46">
        <f>JI65*100</f>
        <v>0</v>
      </c>
      <c r="JJ66" s="46"/>
      <c r="JK66" s="46">
        <f>JK65*100</f>
        <v>0</v>
      </c>
      <c r="JL66" s="46"/>
      <c r="JM66" s="46">
        <f>JM65*100</f>
        <v>0</v>
      </c>
      <c r="JN66" s="46">
        <f t="shared" ref="JN66:JX66" si="162">JN65*100</f>
        <v>0</v>
      </c>
      <c r="JO66" s="46">
        <f t="shared" si="162"/>
        <v>0</v>
      </c>
      <c r="JP66" s="46">
        <f t="shared" si="162"/>
        <v>0</v>
      </c>
      <c r="JQ66" s="46">
        <f t="shared" si="162"/>
        <v>0</v>
      </c>
      <c r="JR66" s="46">
        <f t="shared" si="162"/>
        <v>0</v>
      </c>
      <c r="JS66" s="46">
        <f t="shared" si="162"/>
        <v>0</v>
      </c>
      <c r="JT66" s="46">
        <f t="shared" si="162"/>
        <v>0</v>
      </c>
      <c r="JU66" s="46">
        <f t="shared" si="162"/>
        <v>0</v>
      </c>
      <c r="JV66" s="46">
        <f t="shared" si="162"/>
        <v>0</v>
      </c>
      <c r="JW66" s="46">
        <f t="shared" si="162"/>
        <v>0</v>
      </c>
      <c r="JX66" s="46">
        <f t="shared" si="162"/>
        <v>0</v>
      </c>
      <c r="JY66" s="49"/>
      <c r="JZ66" s="22"/>
      <c r="KB66" s="22"/>
      <c r="KC66" s="30"/>
      <c r="KD66" s="47"/>
      <c r="KE66" s="46">
        <f>KE65*100</f>
        <v>0</v>
      </c>
      <c r="KF66" s="46"/>
      <c r="KG66" s="46">
        <f>KG65*100</f>
        <v>0</v>
      </c>
      <c r="KH66" s="46"/>
      <c r="KI66" s="46">
        <f>KI65*100</f>
        <v>0</v>
      </c>
      <c r="KJ66" s="46"/>
      <c r="KK66" s="46">
        <f>KK65*100</f>
        <v>0</v>
      </c>
      <c r="KL66" s="46"/>
      <c r="KM66" s="46">
        <f>KM65*100</f>
        <v>0</v>
      </c>
      <c r="KN66" s="46"/>
      <c r="KO66" s="46">
        <f>KO65*100</f>
        <v>0</v>
      </c>
      <c r="KP66" s="46"/>
      <c r="KQ66" s="46">
        <f>KQ65*100</f>
        <v>0</v>
      </c>
      <c r="KR66" s="46"/>
      <c r="KS66" s="46">
        <f>KS65*100</f>
        <v>0</v>
      </c>
      <c r="KT66" s="46"/>
      <c r="KU66" s="46">
        <f>KU65*100</f>
        <v>0</v>
      </c>
      <c r="KV66" s="46"/>
      <c r="KW66" s="46">
        <f>KW65*100</f>
        <v>0</v>
      </c>
      <c r="KX66" s="46"/>
      <c r="KY66" s="46">
        <f>KY65*100</f>
        <v>0</v>
      </c>
      <c r="KZ66" s="46">
        <f t="shared" ref="KZ66:LJ66" si="163">KZ65*100</f>
        <v>0</v>
      </c>
      <c r="LA66" s="46">
        <f t="shared" si="163"/>
        <v>0</v>
      </c>
      <c r="LB66" s="46">
        <f t="shared" si="163"/>
        <v>0</v>
      </c>
      <c r="LC66" s="46">
        <f t="shared" si="163"/>
        <v>0</v>
      </c>
      <c r="LD66" s="46">
        <f t="shared" si="163"/>
        <v>0</v>
      </c>
      <c r="LE66" s="46">
        <f t="shared" si="163"/>
        <v>0</v>
      </c>
      <c r="LF66" s="46">
        <f t="shared" si="163"/>
        <v>0</v>
      </c>
      <c r="LG66" s="46">
        <f t="shared" si="163"/>
        <v>0</v>
      </c>
      <c r="LH66" s="46">
        <f t="shared" si="163"/>
        <v>0</v>
      </c>
      <c r="LI66" s="46">
        <f t="shared" si="163"/>
        <v>0</v>
      </c>
      <c r="LJ66" s="46">
        <f t="shared" si="163"/>
        <v>0</v>
      </c>
      <c r="LK66" s="49"/>
      <c r="LL66" s="22"/>
    </row>
    <row r="67" spans="1:324" hidden="1">
      <c r="A67" s="21"/>
      <c r="B67" s="24" t="s">
        <v>18</v>
      </c>
      <c r="C67" s="59"/>
      <c r="D67" s="60" t="s">
        <v>40</v>
      </c>
      <c r="E67" s="61"/>
      <c r="F67" s="60" t="s">
        <v>40</v>
      </c>
      <c r="G67" s="62"/>
      <c r="H67" s="60" t="s">
        <v>40</v>
      </c>
      <c r="I67" s="62"/>
      <c r="J67" s="60" t="s">
        <v>40</v>
      </c>
      <c r="K67" s="62"/>
      <c r="L67" s="60" t="s">
        <v>40</v>
      </c>
      <c r="M67" s="62"/>
      <c r="N67" s="60" t="s">
        <v>40</v>
      </c>
      <c r="O67" s="62"/>
      <c r="P67" s="60" t="s">
        <v>40</v>
      </c>
      <c r="Q67" s="62"/>
      <c r="R67" s="60" t="s">
        <v>40</v>
      </c>
      <c r="S67" s="62"/>
      <c r="T67" s="60" t="s">
        <v>40</v>
      </c>
      <c r="U67" s="62"/>
      <c r="V67" s="60" t="s">
        <v>40</v>
      </c>
      <c r="W67" s="62"/>
      <c r="X67" s="60" t="s">
        <v>40</v>
      </c>
      <c r="Y67" s="62"/>
      <c r="Z67" s="60" t="s">
        <v>40</v>
      </c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35"/>
      <c r="AN67" s="25" t="s">
        <v>21</v>
      </c>
      <c r="AQ67" s="21"/>
      <c r="AR67" s="24" t="s">
        <v>18</v>
      </c>
      <c r="AS67" s="59"/>
      <c r="AT67" s="69" t="s">
        <v>40</v>
      </c>
      <c r="AU67" s="68"/>
      <c r="AV67" s="69" t="s">
        <v>40</v>
      </c>
      <c r="AW67" s="98"/>
      <c r="AX67" s="69" t="s">
        <v>40</v>
      </c>
      <c r="AY67" s="98"/>
      <c r="AZ67" s="69" t="s">
        <v>40</v>
      </c>
      <c r="BA67" s="98"/>
      <c r="BB67" s="69" t="s">
        <v>40</v>
      </c>
      <c r="BC67" s="98"/>
      <c r="BD67" s="69" t="s">
        <v>40</v>
      </c>
      <c r="BE67" s="98"/>
      <c r="BF67" s="69" t="s">
        <v>40</v>
      </c>
      <c r="BG67" s="98"/>
      <c r="BH67" s="69" t="s">
        <v>40</v>
      </c>
      <c r="BI67" s="98"/>
      <c r="BJ67" s="69" t="s">
        <v>40</v>
      </c>
      <c r="BK67" s="98"/>
      <c r="BL67" s="69" t="s">
        <v>40</v>
      </c>
      <c r="BM67" s="98"/>
      <c r="BN67" s="69" t="s">
        <v>40</v>
      </c>
      <c r="BO67" s="98"/>
      <c r="BP67" s="69" t="s">
        <v>40</v>
      </c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65"/>
      <c r="CD67" s="105" t="s">
        <v>21</v>
      </c>
      <c r="CG67" s="21"/>
      <c r="CH67" s="24" t="s">
        <v>18</v>
      </c>
      <c r="CI67" s="59"/>
      <c r="CJ67" s="69" t="s">
        <v>40</v>
      </c>
      <c r="CK67" s="68"/>
      <c r="CL67" s="69" t="s">
        <v>40</v>
      </c>
      <c r="CM67" s="98"/>
      <c r="CN67" s="69" t="s">
        <v>40</v>
      </c>
      <c r="CO67" s="98"/>
      <c r="CP67" s="69" t="s">
        <v>40</v>
      </c>
      <c r="CQ67" s="98"/>
      <c r="CR67" s="69" t="s">
        <v>40</v>
      </c>
      <c r="CS67" s="98"/>
      <c r="CT67" s="69" t="s">
        <v>40</v>
      </c>
      <c r="CU67" s="98"/>
      <c r="CV67" s="69" t="s">
        <v>40</v>
      </c>
      <c r="CW67" s="98"/>
      <c r="CX67" s="69" t="s">
        <v>40</v>
      </c>
      <c r="CY67" s="98"/>
      <c r="CZ67" s="69" t="s">
        <v>40</v>
      </c>
      <c r="DA67" s="98"/>
      <c r="DB67" s="69" t="s">
        <v>40</v>
      </c>
      <c r="DC67" s="98"/>
      <c r="DD67" s="69" t="s">
        <v>40</v>
      </c>
      <c r="DE67" s="98"/>
      <c r="DF67" s="69" t="s">
        <v>40</v>
      </c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65"/>
      <c r="DT67" s="105" t="s">
        <v>21</v>
      </c>
      <c r="DV67" s="21"/>
      <c r="DW67" s="24" t="s">
        <v>18</v>
      </c>
      <c r="DX67" s="59"/>
      <c r="DY67" s="60" t="s">
        <v>41</v>
      </c>
      <c r="DZ67" s="68"/>
      <c r="EA67" s="60" t="s">
        <v>41</v>
      </c>
      <c r="EB67" s="62"/>
      <c r="EC67" s="60" t="s">
        <v>41</v>
      </c>
      <c r="ED67" s="62"/>
      <c r="EE67" s="60" t="s">
        <v>41</v>
      </c>
      <c r="EF67" s="62"/>
      <c r="EG67" s="60" t="s">
        <v>41</v>
      </c>
      <c r="EH67" s="62"/>
      <c r="EI67" s="60" t="s">
        <v>41</v>
      </c>
      <c r="EJ67" s="62"/>
      <c r="EK67" s="60" t="s">
        <v>41</v>
      </c>
      <c r="EL67" s="62"/>
      <c r="EM67" s="60" t="s">
        <v>41</v>
      </c>
      <c r="EN67" s="62"/>
      <c r="EO67" s="60" t="s">
        <v>41</v>
      </c>
      <c r="EP67" s="62"/>
      <c r="EQ67" s="60" t="s">
        <v>41</v>
      </c>
      <c r="ER67" s="62"/>
      <c r="ES67" s="60" t="s">
        <v>41</v>
      </c>
      <c r="ET67" s="62"/>
      <c r="EU67" s="60" t="s">
        <v>41</v>
      </c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35"/>
      <c r="FI67" s="25" t="s">
        <v>21</v>
      </c>
      <c r="FL67" s="21"/>
      <c r="FM67" s="24" t="s">
        <v>18</v>
      </c>
      <c r="FN67" s="59"/>
      <c r="FO67" s="60" t="s">
        <v>36</v>
      </c>
      <c r="FP67" s="80"/>
      <c r="FQ67" s="60" t="s">
        <v>36</v>
      </c>
      <c r="FR67" s="62"/>
      <c r="FS67" s="60" t="s">
        <v>36</v>
      </c>
      <c r="FT67" s="62"/>
      <c r="FU67" s="60" t="s">
        <v>36</v>
      </c>
      <c r="FV67" s="62"/>
      <c r="FW67" s="60" t="s">
        <v>36</v>
      </c>
      <c r="FX67" s="62"/>
      <c r="FY67" s="60" t="s">
        <v>36</v>
      </c>
      <c r="FZ67" s="82"/>
      <c r="GA67" s="60" t="s">
        <v>36</v>
      </c>
      <c r="GB67" s="82"/>
      <c r="GC67" s="60" t="s">
        <v>36</v>
      </c>
      <c r="GD67" s="82"/>
      <c r="GE67" s="60" t="s">
        <v>36</v>
      </c>
      <c r="GF67" s="62"/>
      <c r="GG67" s="60" t="s">
        <v>36</v>
      </c>
      <c r="GH67" s="62"/>
      <c r="GI67" s="60" t="s">
        <v>36</v>
      </c>
      <c r="GJ67" s="62"/>
      <c r="GK67" s="60" t="s">
        <v>36</v>
      </c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35"/>
      <c r="GY67" s="25" t="s">
        <v>21</v>
      </c>
      <c r="GZ67" s="180"/>
      <c r="HA67" s="21"/>
      <c r="HB67" s="24" t="s">
        <v>18</v>
      </c>
      <c r="HC67" s="59"/>
      <c r="HD67" s="60" t="s">
        <v>36</v>
      </c>
      <c r="HE67" s="80"/>
      <c r="HF67" s="60" t="s">
        <v>36</v>
      </c>
      <c r="HG67" s="62"/>
      <c r="HH67" s="60" t="s">
        <v>36</v>
      </c>
      <c r="HI67" s="62"/>
      <c r="HJ67" s="60" t="s">
        <v>36</v>
      </c>
      <c r="HK67" s="62"/>
      <c r="HL67" s="60" t="s">
        <v>36</v>
      </c>
      <c r="HM67" s="62"/>
      <c r="HN67" s="60" t="s">
        <v>36</v>
      </c>
      <c r="HO67" s="82"/>
      <c r="HP67" s="60" t="s">
        <v>36</v>
      </c>
      <c r="HQ67" s="82"/>
      <c r="HR67" s="60" t="s">
        <v>36</v>
      </c>
      <c r="HS67" s="82"/>
      <c r="HT67" s="60" t="s">
        <v>36</v>
      </c>
      <c r="HU67" s="62"/>
      <c r="HV67" s="60" t="s">
        <v>36</v>
      </c>
      <c r="HW67" s="62"/>
      <c r="HX67" s="60" t="s">
        <v>36</v>
      </c>
      <c r="HY67" s="62"/>
      <c r="HZ67" s="60" t="s">
        <v>36</v>
      </c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35"/>
      <c r="IN67" s="25" t="s">
        <v>21</v>
      </c>
      <c r="IO67" s="180"/>
      <c r="IP67" s="21"/>
      <c r="IQ67" s="89" t="s">
        <v>18</v>
      </c>
      <c r="IR67" s="59"/>
      <c r="IS67" s="60" t="s">
        <v>20</v>
      </c>
      <c r="IT67" s="61"/>
      <c r="IU67" s="60" t="s">
        <v>20</v>
      </c>
      <c r="IV67" s="62"/>
      <c r="IW67" s="60" t="s">
        <v>20</v>
      </c>
      <c r="IX67" s="62"/>
      <c r="IY67" s="60" t="s">
        <v>20</v>
      </c>
      <c r="IZ67" s="62"/>
      <c r="JA67" s="60" t="s">
        <v>20</v>
      </c>
      <c r="JB67" s="62"/>
      <c r="JC67" s="60" t="s">
        <v>20</v>
      </c>
      <c r="JD67" s="62"/>
      <c r="JE67" s="60" t="s">
        <v>20</v>
      </c>
      <c r="JF67" s="62"/>
      <c r="JG67" s="60" t="s">
        <v>20</v>
      </c>
      <c r="JH67" s="62"/>
      <c r="JI67" s="60" t="s">
        <v>20</v>
      </c>
      <c r="JJ67" s="62"/>
      <c r="JK67" s="60" t="s">
        <v>20</v>
      </c>
      <c r="JL67" s="62"/>
      <c r="JM67" s="60" t="s">
        <v>20</v>
      </c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35"/>
      <c r="JZ67" s="88" t="s">
        <v>21</v>
      </c>
      <c r="KB67" s="21"/>
      <c r="KC67" s="89" t="s">
        <v>18</v>
      </c>
      <c r="KD67" s="59"/>
      <c r="KE67" s="60" t="s">
        <v>20</v>
      </c>
      <c r="KF67" s="61"/>
      <c r="KG67" s="60" t="s">
        <v>20</v>
      </c>
      <c r="KH67" s="62"/>
      <c r="KI67" s="60" t="s">
        <v>20</v>
      </c>
      <c r="KJ67" s="62"/>
      <c r="KK67" s="60" t="s">
        <v>20</v>
      </c>
      <c r="KL67" s="62"/>
      <c r="KM67" s="60" t="s">
        <v>20</v>
      </c>
      <c r="KN67" s="62"/>
      <c r="KO67" s="60" t="s">
        <v>20</v>
      </c>
      <c r="KP67" s="62"/>
      <c r="KQ67" s="60" t="s">
        <v>20</v>
      </c>
      <c r="KR67" s="62"/>
      <c r="KS67" s="60" t="s">
        <v>20</v>
      </c>
      <c r="KT67" s="62"/>
      <c r="KU67" s="60" t="s">
        <v>20</v>
      </c>
      <c r="KV67" s="62"/>
      <c r="KW67" s="60" t="s">
        <v>20</v>
      </c>
      <c r="KX67" s="62"/>
      <c r="KY67" s="60" t="s">
        <v>20</v>
      </c>
      <c r="KZ67" s="41"/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35"/>
      <c r="LL67" s="133" t="s">
        <v>21</v>
      </c>
    </row>
    <row r="68" spans="1:324">
      <c r="A68" s="22"/>
      <c r="B68" s="30" t="s">
        <v>42</v>
      </c>
      <c r="C68" s="47"/>
      <c r="D68" s="50">
        <f>D66/50</f>
        <v>0</v>
      </c>
      <c r="E68" s="50"/>
      <c r="F68" s="50">
        <f>F66/50</f>
        <v>0</v>
      </c>
      <c r="G68" s="50"/>
      <c r="H68" s="50">
        <f>H66/50</f>
        <v>0</v>
      </c>
      <c r="I68" s="50"/>
      <c r="J68" s="50">
        <f>J66/50</f>
        <v>0</v>
      </c>
      <c r="K68" s="50"/>
      <c r="L68" s="50">
        <f>L66/50</f>
        <v>0</v>
      </c>
      <c r="M68" s="50"/>
      <c r="N68" s="50">
        <f>N66/50</f>
        <v>0</v>
      </c>
      <c r="O68" s="50"/>
      <c r="P68" s="50">
        <f>P66/50</f>
        <v>0</v>
      </c>
      <c r="Q68" s="50"/>
      <c r="R68" s="50">
        <f>R66/50</f>
        <v>0</v>
      </c>
      <c r="S68" s="50"/>
      <c r="T68" s="50">
        <f>T66/50</f>
        <v>0</v>
      </c>
      <c r="U68" s="50"/>
      <c r="V68" s="50">
        <f>V66/50</f>
        <v>0</v>
      </c>
      <c r="W68" s="50"/>
      <c r="X68" s="50">
        <f>X66/50</f>
        <v>0</v>
      </c>
      <c r="Y68" s="50"/>
      <c r="Z68" s="50">
        <f>Z66/50</f>
        <v>0</v>
      </c>
      <c r="AA68" s="50">
        <f t="shared" ref="AA68:AL68" si="164">AA66/39</f>
        <v>0</v>
      </c>
      <c r="AB68" s="50">
        <f t="shared" si="164"/>
        <v>0</v>
      </c>
      <c r="AC68" s="50">
        <f t="shared" si="164"/>
        <v>0</v>
      </c>
      <c r="AD68" s="50">
        <f t="shared" si="164"/>
        <v>0</v>
      </c>
      <c r="AE68" s="50">
        <f t="shared" si="164"/>
        <v>0</v>
      </c>
      <c r="AF68" s="50">
        <f t="shared" si="164"/>
        <v>0</v>
      </c>
      <c r="AG68" s="50">
        <f t="shared" si="164"/>
        <v>0</v>
      </c>
      <c r="AH68" s="50">
        <f t="shared" si="164"/>
        <v>0</v>
      </c>
      <c r="AI68" s="50">
        <f t="shared" si="164"/>
        <v>0</v>
      </c>
      <c r="AJ68" s="50">
        <f t="shared" si="164"/>
        <v>0</v>
      </c>
      <c r="AK68" s="50">
        <f t="shared" si="164"/>
        <v>0</v>
      </c>
      <c r="AL68" s="84">
        <f t="shared" si="164"/>
        <v>0</v>
      </c>
      <c r="AM68" s="51"/>
      <c r="AN68" s="22"/>
      <c r="AQ68" s="22"/>
      <c r="AR68" s="30" t="s">
        <v>42</v>
      </c>
      <c r="AS68" s="47"/>
      <c r="AT68" s="73">
        <f>AT66/51</f>
        <v>0</v>
      </c>
      <c r="AU68" s="73"/>
      <c r="AV68" s="73">
        <f>AV66/51</f>
        <v>0</v>
      </c>
      <c r="AW68" s="73"/>
      <c r="AX68" s="73">
        <f>AX66/51</f>
        <v>0</v>
      </c>
      <c r="AY68" s="73"/>
      <c r="AZ68" s="73">
        <f>AZ66/51</f>
        <v>0</v>
      </c>
      <c r="BA68" s="73"/>
      <c r="BB68" s="73">
        <f>BB66/51</f>
        <v>0</v>
      </c>
      <c r="BC68" s="73"/>
      <c r="BD68" s="73">
        <f>BD66/51</f>
        <v>0</v>
      </c>
      <c r="BE68" s="73"/>
      <c r="BF68" s="73">
        <f>BF66/51</f>
        <v>0</v>
      </c>
      <c r="BG68" s="73"/>
      <c r="BH68" s="73">
        <f>BH66/51</f>
        <v>0</v>
      </c>
      <c r="BI68" s="73"/>
      <c r="BJ68" s="73">
        <f>BJ66/51</f>
        <v>0</v>
      </c>
      <c r="BK68" s="73"/>
      <c r="BL68" s="73">
        <f>BL66/51</f>
        <v>0</v>
      </c>
      <c r="BM68" s="73"/>
      <c r="BN68" s="73">
        <f>BN66/51</f>
        <v>0</v>
      </c>
      <c r="BO68" s="73"/>
      <c r="BP68" s="73">
        <f>BP66/51</f>
        <v>0</v>
      </c>
      <c r="BQ68" s="73">
        <f t="shared" ref="BQ68:CB68" si="165">BQ66/41</f>
        <v>0</v>
      </c>
      <c r="BR68" s="73">
        <f t="shared" si="165"/>
        <v>0</v>
      </c>
      <c r="BS68" s="73">
        <f t="shared" si="165"/>
        <v>0</v>
      </c>
      <c r="BT68" s="73">
        <f t="shared" si="165"/>
        <v>0</v>
      </c>
      <c r="BU68" s="73">
        <f t="shared" si="165"/>
        <v>0</v>
      </c>
      <c r="BV68" s="73">
        <f t="shared" si="165"/>
        <v>0</v>
      </c>
      <c r="BW68" s="73">
        <f t="shared" si="165"/>
        <v>0</v>
      </c>
      <c r="BX68" s="73">
        <f t="shared" si="165"/>
        <v>0</v>
      </c>
      <c r="BY68" s="73">
        <f t="shared" si="165"/>
        <v>0</v>
      </c>
      <c r="BZ68" s="73">
        <f t="shared" si="165"/>
        <v>0</v>
      </c>
      <c r="CA68" s="73">
        <f t="shared" si="165"/>
        <v>0</v>
      </c>
      <c r="CB68" s="73">
        <f t="shared" si="165"/>
        <v>0</v>
      </c>
      <c r="CC68" s="103"/>
      <c r="CD68" s="63"/>
      <c r="CG68" s="22"/>
      <c r="CH68" s="30" t="s">
        <v>42</v>
      </c>
      <c r="CI68" s="47"/>
      <c r="CJ68" s="73">
        <f>CJ66/49</f>
        <v>0</v>
      </c>
      <c r="CK68" s="73"/>
      <c r="CL68" s="73">
        <f>CL66/49</f>
        <v>0</v>
      </c>
      <c r="CM68" s="73"/>
      <c r="CN68" s="73">
        <f>CN66/49</f>
        <v>0</v>
      </c>
      <c r="CO68" s="73"/>
      <c r="CP68" s="73">
        <f>CP66/49</f>
        <v>0</v>
      </c>
      <c r="CQ68" s="73"/>
      <c r="CR68" s="73">
        <f>CR66/49</f>
        <v>0</v>
      </c>
      <c r="CS68" s="73"/>
      <c r="CT68" s="73">
        <f>CT66/49</f>
        <v>0</v>
      </c>
      <c r="CU68" s="73"/>
      <c r="CV68" s="73">
        <f>CV66/49</f>
        <v>0</v>
      </c>
      <c r="CW68" s="73"/>
      <c r="CX68" s="73">
        <f>CX66/49</f>
        <v>0</v>
      </c>
      <c r="CY68" s="73"/>
      <c r="CZ68" s="73">
        <f>CZ66/49</f>
        <v>0</v>
      </c>
      <c r="DA68" s="73"/>
      <c r="DB68" s="73">
        <f>DB66/49</f>
        <v>0</v>
      </c>
      <c r="DC68" s="73"/>
      <c r="DD68" s="73">
        <f>DD66/49</f>
        <v>0</v>
      </c>
      <c r="DE68" s="73"/>
      <c r="DF68" s="73">
        <f>DF66/49</f>
        <v>0</v>
      </c>
      <c r="DG68" s="73">
        <f t="shared" ref="DG68:DR68" si="166">DG66/41</f>
        <v>0</v>
      </c>
      <c r="DH68" s="73">
        <f t="shared" si="166"/>
        <v>0</v>
      </c>
      <c r="DI68" s="73">
        <f t="shared" si="166"/>
        <v>0</v>
      </c>
      <c r="DJ68" s="73">
        <f t="shared" si="166"/>
        <v>0</v>
      </c>
      <c r="DK68" s="73">
        <f t="shared" si="166"/>
        <v>0</v>
      </c>
      <c r="DL68" s="73">
        <f t="shared" si="166"/>
        <v>0</v>
      </c>
      <c r="DM68" s="73">
        <f t="shared" si="166"/>
        <v>0</v>
      </c>
      <c r="DN68" s="73">
        <f t="shared" si="166"/>
        <v>0</v>
      </c>
      <c r="DO68" s="73">
        <f t="shared" si="166"/>
        <v>0</v>
      </c>
      <c r="DP68" s="73">
        <f t="shared" si="166"/>
        <v>0</v>
      </c>
      <c r="DQ68" s="73">
        <f t="shared" si="166"/>
        <v>0</v>
      </c>
      <c r="DR68" s="73">
        <f t="shared" si="166"/>
        <v>0</v>
      </c>
      <c r="DS68" s="103"/>
      <c r="DT68" s="63"/>
      <c r="DV68" s="22"/>
      <c r="DW68" s="30" t="s">
        <v>42</v>
      </c>
      <c r="DX68" s="47"/>
      <c r="DY68" s="50">
        <f>DY66/39</f>
        <v>2.5641025641025643</v>
      </c>
      <c r="DZ68" s="50"/>
      <c r="EA68" s="50">
        <f>EA66/39</f>
        <v>2.5641025641025643</v>
      </c>
      <c r="EB68" s="50"/>
      <c r="EC68" s="50">
        <f>EC66/39</f>
        <v>2.5641025641025643</v>
      </c>
      <c r="ED68" s="50"/>
      <c r="EE68" s="50">
        <f>EE66/39</f>
        <v>2.5641025641025643</v>
      </c>
      <c r="EF68" s="50"/>
      <c r="EG68" s="50">
        <f>EG66/39</f>
        <v>2.5641025641025643</v>
      </c>
      <c r="EH68" s="50"/>
      <c r="EI68" s="50">
        <f>EI66/39</f>
        <v>2.5641025641025643</v>
      </c>
      <c r="EJ68" s="50"/>
      <c r="EK68" s="50">
        <f>EK66/39</f>
        <v>2.5641025641025643</v>
      </c>
      <c r="EL68" s="50"/>
      <c r="EM68" s="50">
        <f>EM66/39</f>
        <v>2.5641025641025643</v>
      </c>
      <c r="EN68" s="50"/>
      <c r="EO68" s="50">
        <f>EO66/39</f>
        <v>2.5641025641025643</v>
      </c>
      <c r="EP68" s="50"/>
      <c r="EQ68" s="50">
        <f>EQ66/39</f>
        <v>2.5641025641025643</v>
      </c>
      <c r="ER68" s="50"/>
      <c r="ES68" s="50">
        <f>ES66/39</f>
        <v>0</v>
      </c>
      <c r="ET68" s="50"/>
      <c r="EU68" s="50">
        <f>EU66/39</f>
        <v>0</v>
      </c>
      <c r="EV68" s="50">
        <f t="shared" ref="EV68:FG68" si="167">EV66/41</f>
        <v>2.4390243902439024</v>
      </c>
      <c r="EW68" s="50">
        <f t="shared" si="167"/>
        <v>2.4390243902439024</v>
      </c>
      <c r="EX68" s="50">
        <f t="shared" si="167"/>
        <v>2.4390243902439024</v>
      </c>
      <c r="EY68" s="50">
        <f t="shared" si="167"/>
        <v>2.4390243902439024</v>
      </c>
      <c r="EZ68" s="50">
        <f t="shared" si="167"/>
        <v>2.4390243902439024</v>
      </c>
      <c r="FA68" s="50">
        <f t="shared" si="167"/>
        <v>2.4390243902439024</v>
      </c>
      <c r="FB68" s="50">
        <f t="shared" si="167"/>
        <v>2.4390243902439024</v>
      </c>
      <c r="FC68" s="50">
        <f t="shared" si="167"/>
        <v>2.4390243902439024</v>
      </c>
      <c r="FD68" s="50">
        <f t="shared" si="167"/>
        <v>2.4390243902439024</v>
      </c>
      <c r="FE68" s="50">
        <f t="shared" si="167"/>
        <v>2.4390243902439024</v>
      </c>
      <c r="FF68" s="50">
        <f t="shared" si="167"/>
        <v>0</v>
      </c>
      <c r="FG68" s="50">
        <f t="shared" si="167"/>
        <v>0</v>
      </c>
      <c r="FH68" s="49"/>
      <c r="FI68" s="22"/>
      <c r="FL68" s="22"/>
      <c r="FM68" s="30" t="s">
        <v>42</v>
      </c>
      <c r="FN68" s="47"/>
      <c r="FO68" s="50">
        <f>FO66/40</f>
        <v>0</v>
      </c>
      <c r="FP68" s="50"/>
      <c r="FQ68" s="50">
        <f>FQ66/40</f>
        <v>0</v>
      </c>
      <c r="FR68" s="50"/>
      <c r="FS68" s="50">
        <f>FS66/40</f>
        <v>0</v>
      </c>
      <c r="FT68" s="50"/>
      <c r="FU68" s="50">
        <f>FU66/40</f>
        <v>0</v>
      </c>
      <c r="FV68" s="50"/>
      <c r="FW68" s="50">
        <f>FW66/40</f>
        <v>0</v>
      </c>
      <c r="FX68" s="50"/>
      <c r="FY68" s="50">
        <f>FY66/40</f>
        <v>0</v>
      </c>
      <c r="FZ68" s="50"/>
      <c r="GA68" s="50">
        <f>GA66/40</f>
        <v>0</v>
      </c>
      <c r="GB68" s="50"/>
      <c r="GC68" s="50">
        <f>GC66/40</f>
        <v>0</v>
      </c>
      <c r="GD68" s="50"/>
      <c r="GE68" s="50">
        <f>GE66/40</f>
        <v>0</v>
      </c>
      <c r="GF68" s="50"/>
      <c r="GG68" s="50">
        <f>GG66/40</f>
        <v>0</v>
      </c>
      <c r="GH68" s="50"/>
      <c r="GI68" s="50">
        <f>GI66/40</f>
        <v>0</v>
      </c>
      <c r="GJ68" s="50"/>
      <c r="GK68" s="50">
        <f>GK66/40</f>
        <v>0</v>
      </c>
      <c r="GL68" s="50">
        <f t="shared" ref="GL68:GW68" si="168">GL66/41</f>
        <v>0</v>
      </c>
      <c r="GM68" s="50">
        <f t="shared" si="168"/>
        <v>0</v>
      </c>
      <c r="GN68" s="50">
        <f t="shared" si="168"/>
        <v>0</v>
      </c>
      <c r="GO68" s="50">
        <f t="shared" si="168"/>
        <v>0</v>
      </c>
      <c r="GP68" s="50">
        <f t="shared" si="168"/>
        <v>0</v>
      </c>
      <c r="GQ68" s="50">
        <f t="shared" si="168"/>
        <v>0</v>
      </c>
      <c r="GR68" s="50">
        <f t="shared" si="168"/>
        <v>0</v>
      </c>
      <c r="GS68" s="50">
        <f t="shared" si="168"/>
        <v>0</v>
      </c>
      <c r="GT68" s="50">
        <f t="shared" si="168"/>
        <v>0</v>
      </c>
      <c r="GU68" s="50">
        <f t="shared" si="168"/>
        <v>0</v>
      </c>
      <c r="GV68" s="50">
        <f t="shared" si="168"/>
        <v>0</v>
      </c>
      <c r="GW68" s="50">
        <f t="shared" si="168"/>
        <v>0</v>
      </c>
      <c r="GX68" s="49"/>
      <c r="GY68" s="22"/>
      <c r="GZ68" s="22"/>
      <c r="HA68" s="22"/>
      <c r="HB68" s="30" t="s">
        <v>42</v>
      </c>
      <c r="HC68" s="47"/>
      <c r="HD68" s="50">
        <f>HD66/38</f>
        <v>0</v>
      </c>
      <c r="HE68" s="50"/>
      <c r="HF68" s="50">
        <f>HF66/38</f>
        <v>0</v>
      </c>
      <c r="HG68" s="50"/>
      <c r="HH68" s="50">
        <f>HH66/38</f>
        <v>0</v>
      </c>
      <c r="HI68" s="50"/>
      <c r="HJ68" s="50">
        <f>HJ66/38</f>
        <v>0</v>
      </c>
      <c r="HK68" s="50"/>
      <c r="HL68" s="50">
        <f>HL66/38</f>
        <v>0</v>
      </c>
      <c r="HM68" s="50"/>
      <c r="HN68" s="50">
        <f>HN66/38</f>
        <v>0</v>
      </c>
      <c r="HO68" s="50"/>
      <c r="HP68" s="50">
        <f>HP66/38</f>
        <v>0</v>
      </c>
      <c r="HQ68" s="50"/>
      <c r="HR68" s="50">
        <f>HR66/38</f>
        <v>0</v>
      </c>
      <c r="HS68" s="50"/>
      <c r="HT68" s="50">
        <f>HT66/38</f>
        <v>0</v>
      </c>
      <c r="HU68" s="50"/>
      <c r="HV68" s="50">
        <f>HV66/38</f>
        <v>0</v>
      </c>
      <c r="HW68" s="50"/>
      <c r="HX68" s="50">
        <f>HX66/38</f>
        <v>0</v>
      </c>
      <c r="HY68" s="50"/>
      <c r="HZ68" s="50">
        <f>HZ66/38</f>
        <v>0</v>
      </c>
      <c r="IA68" s="50">
        <f t="shared" ref="IA68:IL68" si="169">IA66/41</f>
        <v>0</v>
      </c>
      <c r="IB68" s="50">
        <f t="shared" si="169"/>
        <v>0</v>
      </c>
      <c r="IC68" s="50">
        <f t="shared" si="169"/>
        <v>0</v>
      </c>
      <c r="ID68" s="50">
        <f t="shared" si="169"/>
        <v>0</v>
      </c>
      <c r="IE68" s="50">
        <f t="shared" si="169"/>
        <v>0</v>
      </c>
      <c r="IF68" s="50">
        <f t="shared" si="169"/>
        <v>0</v>
      </c>
      <c r="IG68" s="50">
        <f t="shared" si="169"/>
        <v>0</v>
      </c>
      <c r="IH68" s="50">
        <f t="shared" si="169"/>
        <v>0</v>
      </c>
      <c r="II68" s="50">
        <f t="shared" si="169"/>
        <v>0</v>
      </c>
      <c r="IJ68" s="50">
        <f t="shared" si="169"/>
        <v>0</v>
      </c>
      <c r="IK68" s="50">
        <f t="shared" si="169"/>
        <v>0</v>
      </c>
      <c r="IL68" s="50">
        <f t="shared" si="169"/>
        <v>0</v>
      </c>
      <c r="IM68" s="49"/>
      <c r="IN68" s="22"/>
      <c r="IO68" s="22"/>
      <c r="IP68" s="22"/>
      <c r="IQ68" s="30" t="s">
        <v>42</v>
      </c>
      <c r="IR68" s="50"/>
      <c r="IS68" s="50">
        <f>IS66/42</f>
        <v>0</v>
      </c>
      <c r="IT68" s="50"/>
      <c r="IU68" s="50">
        <f>IU66/42</f>
        <v>0</v>
      </c>
      <c r="IV68" s="50"/>
      <c r="IW68" s="50">
        <f>IW66/42</f>
        <v>0</v>
      </c>
      <c r="IX68" s="50"/>
      <c r="IY68" s="50">
        <f>IY66/42</f>
        <v>0</v>
      </c>
      <c r="IZ68" s="50"/>
      <c r="JA68" s="50">
        <f>JA66/42</f>
        <v>0</v>
      </c>
      <c r="JB68" s="50"/>
      <c r="JC68" s="50">
        <f>JC66/42</f>
        <v>0</v>
      </c>
      <c r="JD68" s="50"/>
      <c r="JE68" s="50">
        <f>JE66/42</f>
        <v>0</v>
      </c>
      <c r="JF68" s="50"/>
      <c r="JG68" s="50">
        <f>JG66/42</f>
        <v>0</v>
      </c>
      <c r="JH68" s="50"/>
      <c r="JI68" s="50">
        <f>JI66/42</f>
        <v>0</v>
      </c>
      <c r="JJ68" s="50"/>
      <c r="JK68" s="50">
        <f>JK66/42</f>
        <v>0</v>
      </c>
      <c r="JL68" s="50"/>
      <c r="JM68" s="50">
        <f>JM66/42</f>
        <v>0</v>
      </c>
      <c r="JN68" s="50">
        <f t="shared" ref="JN68:JX68" si="170">JN66/36</f>
        <v>0</v>
      </c>
      <c r="JO68" s="50">
        <f t="shared" si="170"/>
        <v>0</v>
      </c>
      <c r="JP68" s="50">
        <f t="shared" si="170"/>
        <v>0</v>
      </c>
      <c r="JQ68" s="50">
        <f t="shared" si="170"/>
        <v>0</v>
      </c>
      <c r="JR68" s="50">
        <f t="shared" si="170"/>
        <v>0</v>
      </c>
      <c r="JS68" s="50">
        <f t="shared" si="170"/>
        <v>0</v>
      </c>
      <c r="JT68" s="50">
        <f t="shared" si="170"/>
        <v>0</v>
      </c>
      <c r="JU68" s="50">
        <f t="shared" si="170"/>
        <v>0</v>
      </c>
      <c r="JV68" s="50">
        <f t="shared" si="170"/>
        <v>0</v>
      </c>
      <c r="JW68" s="50">
        <f t="shared" si="170"/>
        <v>0</v>
      </c>
      <c r="JX68" s="50">
        <f t="shared" si="170"/>
        <v>0</v>
      </c>
      <c r="JY68" s="49"/>
      <c r="JZ68" s="22"/>
      <c r="KB68" s="22"/>
      <c r="KC68" s="30" t="s">
        <v>42</v>
      </c>
      <c r="KD68" s="50"/>
      <c r="KE68" s="50">
        <f>KE66/39</f>
        <v>0</v>
      </c>
      <c r="KF68" s="50"/>
      <c r="KG68" s="50">
        <f>KG66/39</f>
        <v>0</v>
      </c>
      <c r="KH68" s="50"/>
      <c r="KI68" s="50">
        <f>KI66/39</f>
        <v>0</v>
      </c>
      <c r="KJ68" s="50"/>
      <c r="KK68" s="50">
        <f>KK66/39</f>
        <v>0</v>
      </c>
      <c r="KL68" s="50"/>
      <c r="KM68" s="50">
        <f>KM66/39</f>
        <v>0</v>
      </c>
      <c r="KN68" s="50"/>
      <c r="KO68" s="50">
        <f>KO66/39</f>
        <v>0</v>
      </c>
      <c r="KP68" s="50"/>
      <c r="KQ68" s="50">
        <f>KQ66/39</f>
        <v>0</v>
      </c>
      <c r="KR68" s="50"/>
      <c r="KS68" s="50">
        <f>KS66/39</f>
        <v>0</v>
      </c>
      <c r="KT68" s="50"/>
      <c r="KU68" s="50">
        <f>KU66/39</f>
        <v>0</v>
      </c>
      <c r="KV68" s="50"/>
      <c r="KW68" s="50">
        <f>KW66/39</f>
        <v>0</v>
      </c>
      <c r="KX68" s="50"/>
      <c r="KY68" s="50">
        <f>KY66/39</f>
        <v>0</v>
      </c>
      <c r="KZ68" s="50">
        <f t="shared" ref="KZ68:LJ68" si="171">KZ66/36</f>
        <v>0</v>
      </c>
      <c r="LA68" s="50">
        <f t="shared" si="171"/>
        <v>0</v>
      </c>
      <c r="LB68" s="50">
        <f t="shared" si="171"/>
        <v>0</v>
      </c>
      <c r="LC68" s="50">
        <f t="shared" si="171"/>
        <v>0</v>
      </c>
      <c r="LD68" s="50">
        <f t="shared" si="171"/>
        <v>0</v>
      </c>
      <c r="LE68" s="50">
        <f t="shared" si="171"/>
        <v>0</v>
      </c>
      <c r="LF68" s="50">
        <f t="shared" si="171"/>
        <v>0</v>
      </c>
      <c r="LG68" s="50">
        <f t="shared" si="171"/>
        <v>0</v>
      </c>
      <c r="LH68" s="50">
        <f t="shared" si="171"/>
        <v>0</v>
      </c>
      <c r="LI68" s="50">
        <f t="shared" si="171"/>
        <v>0</v>
      </c>
      <c r="LJ68" s="50">
        <f t="shared" si="171"/>
        <v>0</v>
      </c>
      <c r="LK68" s="49"/>
      <c r="LL68" s="22"/>
    </row>
    <row r="69" spans="1:324">
      <c r="A69" s="22"/>
      <c r="B69" s="30" t="s">
        <v>43</v>
      </c>
      <c r="C69" s="47"/>
      <c r="D69" s="50">
        <f>D61/50</f>
        <v>0</v>
      </c>
      <c r="E69" s="50"/>
      <c r="F69" s="50">
        <f>F61/50</f>
        <v>0</v>
      </c>
      <c r="G69" s="50"/>
      <c r="H69" s="50">
        <f>H61/50</f>
        <v>0</v>
      </c>
      <c r="I69" s="50"/>
      <c r="J69" s="50">
        <f>J61/50</f>
        <v>0</v>
      </c>
      <c r="K69" s="50"/>
      <c r="L69" s="50">
        <f>L61/50</f>
        <v>0</v>
      </c>
      <c r="M69" s="50"/>
      <c r="N69" s="50">
        <f>N61/50</f>
        <v>0</v>
      </c>
      <c r="O69" s="50"/>
      <c r="P69" s="50">
        <f>P61/50</f>
        <v>0</v>
      </c>
      <c r="Q69" s="50"/>
      <c r="R69" s="50">
        <f>R61/50</f>
        <v>0</v>
      </c>
      <c r="S69" s="50"/>
      <c r="T69" s="50">
        <f>T61/50</f>
        <v>0</v>
      </c>
      <c r="U69" s="50"/>
      <c r="V69" s="50">
        <f>V61/50</f>
        <v>0</v>
      </c>
      <c r="W69" s="50"/>
      <c r="X69" s="50">
        <f>X61/50</f>
        <v>0</v>
      </c>
      <c r="Y69" s="50"/>
      <c r="Z69" s="50">
        <f>Z61/50</f>
        <v>0</v>
      </c>
      <c r="AA69" s="50">
        <f t="shared" ref="AA69:AL69" si="172">AA61/39</f>
        <v>0</v>
      </c>
      <c r="AB69" s="50">
        <f t="shared" si="172"/>
        <v>0</v>
      </c>
      <c r="AC69" s="50">
        <f t="shared" si="172"/>
        <v>0</v>
      </c>
      <c r="AD69" s="50">
        <f t="shared" si="172"/>
        <v>0</v>
      </c>
      <c r="AE69" s="50">
        <f t="shared" si="172"/>
        <v>0</v>
      </c>
      <c r="AF69" s="50">
        <f t="shared" si="172"/>
        <v>0</v>
      </c>
      <c r="AG69" s="50">
        <f t="shared" si="172"/>
        <v>0</v>
      </c>
      <c r="AH69" s="50">
        <f t="shared" si="172"/>
        <v>0</v>
      </c>
      <c r="AI69" s="50">
        <f t="shared" si="172"/>
        <v>0</v>
      </c>
      <c r="AJ69" s="50">
        <f t="shared" si="172"/>
        <v>0</v>
      </c>
      <c r="AK69" s="50">
        <f t="shared" si="172"/>
        <v>0</v>
      </c>
      <c r="AL69" s="84">
        <f t="shared" si="172"/>
        <v>0</v>
      </c>
      <c r="AM69" s="51"/>
      <c r="AN69" s="32"/>
      <c r="AQ69" s="22"/>
      <c r="AR69" s="30" t="s">
        <v>43</v>
      </c>
      <c r="AS69" s="47"/>
      <c r="AT69" s="73">
        <f>AT61/51</f>
        <v>0</v>
      </c>
      <c r="AU69" s="73"/>
      <c r="AV69" s="73">
        <f>AV61/51</f>
        <v>0</v>
      </c>
      <c r="AW69" s="73"/>
      <c r="AX69" s="73">
        <f>AX61/51</f>
        <v>0</v>
      </c>
      <c r="AY69" s="73"/>
      <c r="AZ69" s="73">
        <f>AZ61/51</f>
        <v>0</v>
      </c>
      <c r="BA69" s="73"/>
      <c r="BB69" s="73">
        <f>BB61/51</f>
        <v>0</v>
      </c>
      <c r="BC69" s="73"/>
      <c r="BD69" s="73">
        <f>BD61/51</f>
        <v>0</v>
      </c>
      <c r="BE69" s="73"/>
      <c r="BF69" s="73">
        <f>BF61/51</f>
        <v>0</v>
      </c>
      <c r="BG69" s="73"/>
      <c r="BH69" s="73">
        <f>BH61/51</f>
        <v>0</v>
      </c>
      <c r="BI69" s="73"/>
      <c r="BJ69" s="73">
        <f>BJ61/51</f>
        <v>0</v>
      </c>
      <c r="BK69" s="73"/>
      <c r="BL69" s="73">
        <f>BL61/51</f>
        <v>0</v>
      </c>
      <c r="BM69" s="73"/>
      <c r="BN69" s="73">
        <f>BN61/51</f>
        <v>0</v>
      </c>
      <c r="BO69" s="73"/>
      <c r="BP69" s="73">
        <f>BP61/51</f>
        <v>0</v>
      </c>
      <c r="BQ69" s="73">
        <f t="shared" ref="BQ69:CB69" si="173">BQ61/41</f>
        <v>0</v>
      </c>
      <c r="BR69" s="73">
        <f t="shared" si="173"/>
        <v>0</v>
      </c>
      <c r="BS69" s="73">
        <f t="shared" si="173"/>
        <v>0</v>
      </c>
      <c r="BT69" s="73">
        <f t="shared" si="173"/>
        <v>0</v>
      </c>
      <c r="BU69" s="73">
        <f t="shared" si="173"/>
        <v>0</v>
      </c>
      <c r="BV69" s="73">
        <f t="shared" si="173"/>
        <v>0</v>
      </c>
      <c r="BW69" s="73">
        <f t="shared" si="173"/>
        <v>0</v>
      </c>
      <c r="BX69" s="73">
        <f t="shared" si="173"/>
        <v>0</v>
      </c>
      <c r="BY69" s="73">
        <f t="shared" si="173"/>
        <v>0</v>
      </c>
      <c r="BZ69" s="73">
        <f t="shared" si="173"/>
        <v>0</v>
      </c>
      <c r="CA69" s="73">
        <f t="shared" si="173"/>
        <v>0</v>
      </c>
      <c r="CB69" s="73">
        <f t="shared" si="173"/>
        <v>0</v>
      </c>
      <c r="CC69" s="103"/>
      <c r="CD69" s="113"/>
      <c r="CG69" s="22"/>
      <c r="CH69" s="30" t="s">
        <v>43</v>
      </c>
      <c r="CI69" s="47"/>
      <c r="CJ69" s="73">
        <f>CJ61/49</f>
        <v>0</v>
      </c>
      <c r="CK69" s="73"/>
      <c r="CL69" s="73">
        <f>CL61/49</f>
        <v>0</v>
      </c>
      <c r="CM69" s="73"/>
      <c r="CN69" s="73">
        <f>CN61/49</f>
        <v>0</v>
      </c>
      <c r="CO69" s="73"/>
      <c r="CP69" s="73">
        <f>CP61/49</f>
        <v>0</v>
      </c>
      <c r="CQ69" s="73"/>
      <c r="CR69" s="73">
        <f>CR61/49</f>
        <v>0</v>
      </c>
      <c r="CS69" s="73"/>
      <c r="CT69" s="73">
        <f>CT61/49</f>
        <v>0</v>
      </c>
      <c r="CU69" s="73"/>
      <c r="CV69" s="73">
        <f>CV61/49</f>
        <v>0</v>
      </c>
      <c r="CW69" s="73"/>
      <c r="CX69" s="73">
        <f>CX61/49</f>
        <v>0</v>
      </c>
      <c r="CY69" s="73"/>
      <c r="CZ69" s="73">
        <f>CZ61/49</f>
        <v>0</v>
      </c>
      <c r="DA69" s="73"/>
      <c r="DB69" s="73">
        <f>DB61/49</f>
        <v>0</v>
      </c>
      <c r="DC69" s="73"/>
      <c r="DD69" s="73">
        <f>DD61/49</f>
        <v>0</v>
      </c>
      <c r="DE69" s="73"/>
      <c r="DF69" s="73">
        <f>DF61/49</f>
        <v>0</v>
      </c>
      <c r="DG69" s="73">
        <f t="shared" ref="DG69:DR69" si="174">DG61/41</f>
        <v>0</v>
      </c>
      <c r="DH69" s="73">
        <f t="shared" si="174"/>
        <v>0</v>
      </c>
      <c r="DI69" s="73">
        <f t="shared" si="174"/>
        <v>0</v>
      </c>
      <c r="DJ69" s="73">
        <f t="shared" si="174"/>
        <v>0</v>
      </c>
      <c r="DK69" s="73">
        <f t="shared" si="174"/>
        <v>0</v>
      </c>
      <c r="DL69" s="73">
        <f t="shared" si="174"/>
        <v>0</v>
      </c>
      <c r="DM69" s="73">
        <f t="shared" si="174"/>
        <v>0</v>
      </c>
      <c r="DN69" s="73">
        <f t="shared" si="174"/>
        <v>0</v>
      </c>
      <c r="DO69" s="73">
        <f t="shared" si="174"/>
        <v>0</v>
      </c>
      <c r="DP69" s="73">
        <f t="shared" si="174"/>
        <v>0</v>
      </c>
      <c r="DQ69" s="73">
        <f t="shared" si="174"/>
        <v>0</v>
      </c>
      <c r="DR69" s="73">
        <f t="shared" si="174"/>
        <v>0</v>
      </c>
      <c r="DS69" s="103"/>
      <c r="DT69" s="113"/>
      <c r="DV69" s="22"/>
      <c r="DW69" s="30" t="s">
        <v>43</v>
      </c>
      <c r="DX69" s="47"/>
      <c r="DY69" s="50">
        <f>DY61/39</f>
        <v>0.15384615384615385</v>
      </c>
      <c r="DZ69" s="50"/>
      <c r="EA69" s="50">
        <f>EA61/39</f>
        <v>0.15384615384615385</v>
      </c>
      <c r="EB69" s="50"/>
      <c r="EC69" s="50">
        <f>EC61/39</f>
        <v>0.15384615384615385</v>
      </c>
      <c r="ED69" s="50"/>
      <c r="EE69" s="50">
        <f>EE61/39</f>
        <v>0.15384615384615385</v>
      </c>
      <c r="EF69" s="50"/>
      <c r="EG69" s="50">
        <f>EG61/39</f>
        <v>0.15384615384615385</v>
      </c>
      <c r="EH69" s="50"/>
      <c r="EI69" s="50">
        <f>EI61/39</f>
        <v>0.15384615384615385</v>
      </c>
      <c r="EJ69" s="50"/>
      <c r="EK69" s="50">
        <f>EK61/39</f>
        <v>0.15384615384615385</v>
      </c>
      <c r="EL69" s="50"/>
      <c r="EM69" s="50">
        <f>EM61/39</f>
        <v>0.15384615384615385</v>
      </c>
      <c r="EN69" s="50"/>
      <c r="EO69" s="50">
        <f>EO61/39</f>
        <v>0.15384615384615385</v>
      </c>
      <c r="EP69" s="50"/>
      <c r="EQ69" s="50">
        <f>EQ61/39</f>
        <v>0.15384615384615385</v>
      </c>
      <c r="ER69" s="50"/>
      <c r="ES69" s="50">
        <f>ES61/39</f>
        <v>0</v>
      </c>
      <c r="ET69" s="50"/>
      <c r="EU69" s="50">
        <f>EU61/39</f>
        <v>0</v>
      </c>
      <c r="EV69" s="50">
        <f t="shared" ref="EV69:FG69" si="175">EV61/41</f>
        <v>0.14634146341463414</v>
      </c>
      <c r="EW69" s="50">
        <f t="shared" si="175"/>
        <v>0.14634146341463414</v>
      </c>
      <c r="EX69" s="50">
        <f t="shared" si="175"/>
        <v>0.14634146341463414</v>
      </c>
      <c r="EY69" s="50">
        <f t="shared" si="175"/>
        <v>0.14634146341463414</v>
      </c>
      <c r="EZ69" s="50">
        <f t="shared" si="175"/>
        <v>0.14634146341463414</v>
      </c>
      <c r="FA69" s="50">
        <f t="shared" si="175"/>
        <v>0.14634146341463414</v>
      </c>
      <c r="FB69" s="50">
        <f t="shared" si="175"/>
        <v>0.14634146341463414</v>
      </c>
      <c r="FC69" s="50">
        <f t="shared" si="175"/>
        <v>0.14634146341463414</v>
      </c>
      <c r="FD69" s="50">
        <f t="shared" si="175"/>
        <v>0.14634146341463414</v>
      </c>
      <c r="FE69" s="50">
        <f t="shared" si="175"/>
        <v>0.14634146341463414</v>
      </c>
      <c r="FF69" s="50">
        <f t="shared" si="175"/>
        <v>0</v>
      </c>
      <c r="FG69" s="50">
        <f t="shared" si="175"/>
        <v>0</v>
      </c>
      <c r="FH69" s="49"/>
      <c r="FI69" s="32"/>
      <c r="FL69" s="22"/>
      <c r="FM69" s="30" t="s">
        <v>43</v>
      </c>
      <c r="FN69" s="47"/>
      <c r="FO69" s="50">
        <f>FO61/40</f>
        <v>0</v>
      </c>
      <c r="FP69" s="50"/>
      <c r="FQ69" s="50">
        <f>FQ61/40</f>
        <v>0</v>
      </c>
      <c r="FR69" s="50"/>
      <c r="FS69" s="50">
        <f>FS61/40</f>
        <v>0</v>
      </c>
      <c r="FT69" s="50"/>
      <c r="FU69" s="50">
        <f>FU61/40</f>
        <v>0</v>
      </c>
      <c r="FV69" s="50"/>
      <c r="FW69" s="50">
        <f>FW61/40</f>
        <v>0</v>
      </c>
      <c r="FX69" s="50"/>
      <c r="FY69" s="50">
        <f>FY61/40</f>
        <v>0</v>
      </c>
      <c r="FZ69" s="50"/>
      <c r="GA69" s="50">
        <f>GA61/40</f>
        <v>0</v>
      </c>
      <c r="GB69" s="50"/>
      <c r="GC69" s="50">
        <f>GC61/40</f>
        <v>0</v>
      </c>
      <c r="GD69" s="50"/>
      <c r="GE69" s="50">
        <f>GE61/40</f>
        <v>0</v>
      </c>
      <c r="GF69" s="50"/>
      <c r="GG69" s="50">
        <f>GG61/40</f>
        <v>0</v>
      </c>
      <c r="GH69" s="50"/>
      <c r="GI69" s="50">
        <f>GI61/40</f>
        <v>0</v>
      </c>
      <c r="GJ69" s="50"/>
      <c r="GK69" s="50">
        <f>GK61/40</f>
        <v>0</v>
      </c>
      <c r="GL69" s="50">
        <f t="shared" ref="GL69:GW69" si="176">GL61/35</f>
        <v>0</v>
      </c>
      <c r="GM69" s="50">
        <f t="shared" si="176"/>
        <v>0</v>
      </c>
      <c r="GN69" s="50">
        <f t="shared" si="176"/>
        <v>0</v>
      </c>
      <c r="GO69" s="50">
        <f t="shared" si="176"/>
        <v>0</v>
      </c>
      <c r="GP69" s="50">
        <f t="shared" si="176"/>
        <v>0</v>
      </c>
      <c r="GQ69" s="50">
        <f t="shared" si="176"/>
        <v>0</v>
      </c>
      <c r="GR69" s="50">
        <f t="shared" si="176"/>
        <v>0</v>
      </c>
      <c r="GS69" s="50">
        <f t="shared" si="176"/>
        <v>0</v>
      </c>
      <c r="GT69" s="50">
        <f t="shared" si="176"/>
        <v>0</v>
      </c>
      <c r="GU69" s="50">
        <f t="shared" si="176"/>
        <v>0</v>
      </c>
      <c r="GV69" s="50">
        <f t="shared" si="176"/>
        <v>0</v>
      </c>
      <c r="GW69" s="50">
        <f t="shared" si="176"/>
        <v>0</v>
      </c>
      <c r="GX69" s="49"/>
      <c r="GY69" s="32"/>
      <c r="GZ69" s="32"/>
      <c r="HA69" s="22"/>
      <c r="HB69" s="30" t="s">
        <v>43</v>
      </c>
      <c r="HC69" s="47"/>
      <c r="HD69" s="50">
        <f>HD61/38</f>
        <v>0</v>
      </c>
      <c r="HE69" s="50"/>
      <c r="HF69" s="50">
        <f>HF61/38</f>
        <v>0</v>
      </c>
      <c r="HG69" s="50"/>
      <c r="HH69" s="50">
        <f>HH61/38</f>
        <v>0</v>
      </c>
      <c r="HI69" s="50"/>
      <c r="HJ69" s="50">
        <f>HJ61/38</f>
        <v>0</v>
      </c>
      <c r="HK69" s="50"/>
      <c r="HL69" s="50">
        <f>HL61/38</f>
        <v>0</v>
      </c>
      <c r="HM69" s="50"/>
      <c r="HN69" s="50">
        <f>HN61/38</f>
        <v>0</v>
      </c>
      <c r="HO69" s="50"/>
      <c r="HP69" s="50">
        <f>HP61/38</f>
        <v>0</v>
      </c>
      <c r="HQ69" s="50"/>
      <c r="HR69" s="50">
        <f>HR61/38</f>
        <v>0</v>
      </c>
      <c r="HS69" s="50"/>
      <c r="HT69" s="50">
        <f>HT61/38</f>
        <v>0</v>
      </c>
      <c r="HU69" s="50"/>
      <c r="HV69" s="50">
        <f>HV61/38</f>
        <v>0</v>
      </c>
      <c r="HW69" s="50"/>
      <c r="HX69" s="50">
        <f>HX61/38</f>
        <v>0</v>
      </c>
      <c r="HY69" s="50"/>
      <c r="HZ69" s="50">
        <f>HZ61/38</f>
        <v>0</v>
      </c>
      <c r="IA69" s="50">
        <f t="shared" ref="IA69:IL69" si="177">IA61/35</f>
        <v>0</v>
      </c>
      <c r="IB69" s="50">
        <f t="shared" si="177"/>
        <v>0</v>
      </c>
      <c r="IC69" s="50">
        <f t="shared" si="177"/>
        <v>0</v>
      </c>
      <c r="ID69" s="50">
        <f t="shared" si="177"/>
        <v>0</v>
      </c>
      <c r="IE69" s="50">
        <f t="shared" si="177"/>
        <v>0</v>
      </c>
      <c r="IF69" s="50">
        <f t="shared" si="177"/>
        <v>0</v>
      </c>
      <c r="IG69" s="50">
        <f t="shared" si="177"/>
        <v>0</v>
      </c>
      <c r="IH69" s="50">
        <f t="shared" si="177"/>
        <v>0</v>
      </c>
      <c r="II69" s="50">
        <f t="shared" si="177"/>
        <v>0</v>
      </c>
      <c r="IJ69" s="50">
        <f t="shared" si="177"/>
        <v>0</v>
      </c>
      <c r="IK69" s="50">
        <f t="shared" si="177"/>
        <v>0</v>
      </c>
      <c r="IL69" s="50">
        <f t="shared" si="177"/>
        <v>0</v>
      </c>
      <c r="IM69" s="49"/>
      <c r="IN69" s="32"/>
      <c r="IO69" s="32"/>
      <c r="IP69" s="22"/>
      <c r="IQ69" s="30" t="s">
        <v>43</v>
      </c>
      <c r="IR69" s="50"/>
      <c r="IS69" s="50">
        <f>IS61/42</f>
        <v>0</v>
      </c>
      <c r="IT69" s="50"/>
      <c r="IU69" s="50">
        <f>IU61/42</f>
        <v>0</v>
      </c>
      <c r="IV69" s="50"/>
      <c r="IW69" s="50">
        <f>IW61/42</f>
        <v>0</v>
      </c>
      <c r="IX69" s="50"/>
      <c r="IY69" s="50">
        <f>IY61/42</f>
        <v>0</v>
      </c>
      <c r="IZ69" s="50"/>
      <c r="JA69" s="50">
        <f>JA61/42</f>
        <v>0</v>
      </c>
      <c r="JB69" s="50"/>
      <c r="JC69" s="50">
        <f>JC61/42</f>
        <v>0</v>
      </c>
      <c r="JD69" s="50"/>
      <c r="JE69" s="50">
        <f>JE61/42</f>
        <v>0</v>
      </c>
      <c r="JF69" s="50"/>
      <c r="JG69" s="50">
        <f>JG61/42</f>
        <v>0</v>
      </c>
      <c r="JH69" s="50"/>
      <c r="JI69" s="50">
        <f>JI61/42</f>
        <v>0</v>
      </c>
      <c r="JJ69" s="50"/>
      <c r="JK69" s="50">
        <f>JK61/42</f>
        <v>0</v>
      </c>
      <c r="JL69" s="50"/>
      <c r="JM69" s="50">
        <f>JM61/42</f>
        <v>0</v>
      </c>
      <c r="JN69" s="50">
        <f t="shared" ref="JN69:JX69" si="178">JN61/36</f>
        <v>0</v>
      </c>
      <c r="JO69" s="50">
        <f t="shared" si="178"/>
        <v>0</v>
      </c>
      <c r="JP69" s="50">
        <f t="shared" si="178"/>
        <v>0</v>
      </c>
      <c r="JQ69" s="50">
        <f t="shared" si="178"/>
        <v>0</v>
      </c>
      <c r="JR69" s="50">
        <f t="shared" si="178"/>
        <v>0</v>
      </c>
      <c r="JS69" s="50">
        <f t="shared" si="178"/>
        <v>0</v>
      </c>
      <c r="JT69" s="50">
        <f t="shared" si="178"/>
        <v>0</v>
      </c>
      <c r="JU69" s="50">
        <f t="shared" si="178"/>
        <v>0</v>
      </c>
      <c r="JV69" s="50">
        <f t="shared" si="178"/>
        <v>0</v>
      </c>
      <c r="JW69" s="50">
        <f t="shared" si="178"/>
        <v>0</v>
      </c>
      <c r="JX69" s="50">
        <f t="shared" si="178"/>
        <v>0</v>
      </c>
      <c r="JY69" s="49"/>
      <c r="JZ69" s="32"/>
      <c r="KB69" s="22"/>
      <c r="KC69" s="30" t="s">
        <v>43</v>
      </c>
      <c r="KD69" s="50"/>
      <c r="KE69" s="50">
        <f>KE61/39</f>
        <v>0</v>
      </c>
      <c r="KF69" s="50"/>
      <c r="KG69" s="50">
        <f>KG61/39</f>
        <v>0</v>
      </c>
      <c r="KH69" s="50"/>
      <c r="KI69" s="50">
        <f>KI61/39</f>
        <v>0</v>
      </c>
      <c r="KJ69" s="50"/>
      <c r="KK69" s="50">
        <f>KK61/39</f>
        <v>0</v>
      </c>
      <c r="KL69" s="50"/>
      <c r="KM69" s="50">
        <f>KM61/39</f>
        <v>0</v>
      </c>
      <c r="KN69" s="50"/>
      <c r="KO69" s="50">
        <f>KO61/39</f>
        <v>0</v>
      </c>
      <c r="KP69" s="50"/>
      <c r="KQ69" s="50">
        <f>KQ61/39</f>
        <v>0</v>
      </c>
      <c r="KR69" s="50"/>
      <c r="KS69" s="50">
        <f>KS61/39</f>
        <v>0</v>
      </c>
      <c r="KT69" s="50"/>
      <c r="KU69" s="50">
        <f>KU61/39</f>
        <v>0</v>
      </c>
      <c r="KV69" s="50"/>
      <c r="KW69" s="50">
        <f>KW61/39</f>
        <v>0</v>
      </c>
      <c r="KX69" s="50"/>
      <c r="KY69" s="50">
        <f>KY61/39</f>
        <v>0</v>
      </c>
      <c r="KZ69" s="50">
        <f t="shared" ref="KZ69:LJ69" si="179">KZ61/36</f>
        <v>0</v>
      </c>
      <c r="LA69" s="50">
        <f t="shared" si="179"/>
        <v>0</v>
      </c>
      <c r="LB69" s="50">
        <f t="shared" si="179"/>
        <v>0</v>
      </c>
      <c r="LC69" s="50">
        <f t="shared" si="179"/>
        <v>0</v>
      </c>
      <c r="LD69" s="50">
        <f t="shared" si="179"/>
        <v>0</v>
      </c>
      <c r="LE69" s="50">
        <f t="shared" si="179"/>
        <v>0</v>
      </c>
      <c r="LF69" s="50">
        <f t="shared" si="179"/>
        <v>0</v>
      </c>
      <c r="LG69" s="50">
        <f t="shared" si="179"/>
        <v>0</v>
      </c>
      <c r="LH69" s="50">
        <f t="shared" si="179"/>
        <v>0</v>
      </c>
      <c r="LI69" s="50">
        <f t="shared" si="179"/>
        <v>0</v>
      </c>
      <c r="LJ69" s="50">
        <f t="shared" si="179"/>
        <v>0</v>
      </c>
      <c r="LK69" s="49"/>
      <c r="LL69" s="32"/>
    </row>
    <row r="70" spans="1:324">
      <c r="A70" s="21"/>
      <c r="B70" s="30" t="s">
        <v>39</v>
      </c>
      <c r="C70" s="64"/>
      <c r="D70" s="47">
        <f>D64*100/50</f>
        <v>0</v>
      </c>
      <c r="E70" s="47"/>
      <c r="F70" s="47">
        <f>F64*100/50</f>
        <v>0</v>
      </c>
      <c r="G70" s="47"/>
      <c r="H70" s="47">
        <f>H64*100/50</f>
        <v>0</v>
      </c>
      <c r="I70" s="47"/>
      <c r="J70" s="47">
        <f>J64*100/50</f>
        <v>0</v>
      </c>
      <c r="K70" s="47"/>
      <c r="L70" s="47">
        <f>L64*100/50</f>
        <v>0</v>
      </c>
      <c r="M70" s="47"/>
      <c r="N70" s="47">
        <f>N64*100/50</f>
        <v>0</v>
      </c>
      <c r="O70" s="47"/>
      <c r="P70" s="47">
        <f>P64*100/50</f>
        <v>0</v>
      </c>
      <c r="Q70" s="47"/>
      <c r="R70" s="47">
        <f>R64*100/50</f>
        <v>0</v>
      </c>
      <c r="S70" s="47"/>
      <c r="T70" s="47">
        <f>T64*100/50</f>
        <v>0</v>
      </c>
      <c r="U70" s="47"/>
      <c r="V70" s="47">
        <f>V64*100/50</f>
        <v>0</v>
      </c>
      <c r="W70" s="47"/>
      <c r="X70" s="47">
        <f>X64*100/50</f>
        <v>0</v>
      </c>
      <c r="Y70" s="47"/>
      <c r="Z70" s="47">
        <f>Z64*100/50</f>
        <v>0</v>
      </c>
      <c r="AA70" s="47">
        <f t="shared" ref="AA70:AL70" si="180">AA64*100/39</f>
        <v>141.02564102564102</v>
      </c>
      <c r="AB70" s="47">
        <f t="shared" si="180"/>
        <v>141.02564102564102</v>
      </c>
      <c r="AC70" s="47">
        <f t="shared" si="180"/>
        <v>141.02564102564102</v>
      </c>
      <c r="AD70" s="47">
        <f t="shared" si="180"/>
        <v>141.02564102564102</v>
      </c>
      <c r="AE70" s="47">
        <f t="shared" si="180"/>
        <v>141.02564102564102</v>
      </c>
      <c r="AF70" s="47">
        <f t="shared" si="180"/>
        <v>141.02564102564102</v>
      </c>
      <c r="AG70" s="47">
        <f t="shared" si="180"/>
        <v>141.02564102564102</v>
      </c>
      <c r="AH70" s="47">
        <f t="shared" si="180"/>
        <v>141.02564102564102</v>
      </c>
      <c r="AI70" s="47">
        <f t="shared" si="180"/>
        <v>141.02564102564102</v>
      </c>
      <c r="AJ70" s="47">
        <f t="shared" si="180"/>
        <v>141.02564102564102</v>
      </c>
      <c r="AK70" s="47">
        <f t="shared" si="180"/>
        <v>141.02564102564102</v>
      </c>
      <c r="AL70" s="83">
        <f t="shared" si="180"/>
        <v>141.02564102564102</v>
      </c>
      <c r="AM70" s="48"/>
      <c r="AN70" s="22"/>
      <c r="AQ70" s="21"/>
      <c r="AR70" s="30" t="s">
        <v>39</v>
      </c>
      <c r="AS70" s="64"/>
      <c r="AT70" s="72">
        <f>AT64*100/51</f>
        <v>0</v>
      </c>
      <c r="AU70" s="72"/>
      <c r="AV70" s="72">
        <f>AV64*100/51</f>
        <v>0</v>
      </c>
      <c r="AW70" s="72"/>
      <c r="AX70" s="72">
        <f>AX64*100/51</f>
        <v>0</v>
      </c>
      <c r="AY70" s="72"/>
      <c r="AZ70" s="72">
        <f>AZ64*100/51</f>
        <v>0</v>
      </c>
      <c r="BA70" s="72"/>
      <c r="BB70" s="72">
        <f>BB64*100/51</f>
        <v>0</v>
      </c>
      <c r="BC70" s="72"/>
      <c r="BD70" s="72">
        <f>BD64*100/51</f>
        <v>0</v>
      </c>
      <c r="BE70" s="72"/>
      <c r="BF70" s="72">
        <f>BF64*100/51</f>
        <v>0</v>
      </c>
      <c r="BG70" s="72"/>
      <c r="BH70" s="72">
        <f>BH64*100/51</f>
        <v>0</v>
      </c>
      <c r="BI70" s="72"/>
      <c r="BJ70" s="72">
        <f>BJ64*100/51</f>
        <v>0</v>
      </c>
      <c r="BK70" s="72"/>
      <c r="BL70" s="72">
        <f>BL64*100/51</f>
        <v>0</v>
      </c>
      <c r="BM70" s="72"/>
      <c r="BN70" s="72">
        <f>BN64*100/51</f>
        <v>0</v>
      </c>
      <c r="BO70" s="72"/>
      <c r="BP70" s="72">
        <f>BP64*100/51</f>
        <v>0</v>
      </c>
      <c r="BQ70" s="72">
        <f t="shared" ref="BQ70:CB70" si="181">BQ64*100/41</f>
        <v>134.14634146341464</v>
      </c>
      <c r="BR70" s="72">
        <f t="shared" si="181"/>
        <v>134.14634146341464</v>
      </c>
      <c r="BS70" s="72">
        <f t="shared" si="181"/>
        <v>134.14634146341464</v>
      </c>
      <c r="BT70" s="72">
        <f t="shared" si="181"/>
        <v>134.14634146341464</v>
      </c>
      <c r="BU70" s="72">
        <f t="shared" si="181"/>
        <v>134.14634146341464</v>
      </c>
      <c r="BV70" s="72">
        <f t="shared" si="181"/>
        <v>134.14634146341464</v>
      </c>
      <c r="BW70" s="72">
        <f t="shared" si="181"/>
        <v>134.14634146341464</v>
      </c>
      <c r="BX70" s="72">
        <f t="shared" si="181"/>
        <v>134.14634146341464</v>
      </c>
      <c r="BY70" s="72">
        <f t="shared" si="181"/>
        <v>134.14634146341464</v>
      </c>
      <c r="BZ70" s="72">
        <f t="shared" si="181"/>
        <v>134.14634146341464</v>
      </c>
      <c r="CA70" s="72">
        <f t="shared" si="181"/>
        <v>134.14634146341464</v>
      </c>
      <c r="CB70" s="72">
        <f t="shared" si="181"/>
        <v>134.14634146341464</v>
      </c>
      <c r="CC70" s="103"/>
      <c r="CD70" s="63"/>
      <c r="CG70" s="21"/>
      <c r="CH70" s="30" t="s">
        <v>39</v>
      </c>
      <c r="CI70" s="64"/>
      <c r="CJ70" s="72">
        <f>CJ64*100/49</f>
        <v>0</v>
      </c>
      <c r="CK70" s="72"/>
      <c r="CL70" s="72">
        <f>CL64*100/49</f>
        <v>0</v>
      </c>
      <c r="CM70" s="72"/>
      <c r="CN70" s="72">
        <f>CN64*100/49</f>
        <v>0</v>
      </c>
      <c r="CO70" s="72"/>
      <c r="CP70" s="72">
        <f>CP64*100/49</f>
        <v>0</v>
      </c>
      <c r="CQ70" s="72"/>
      <c r="CR70" s="72">
        <f>CR64*100/49</f>
        <v>0</v>
      </c>
      <c r="CS70" s="72"/>
      <c r="CT70" s="72">
        <f>CT64*100/49</f>
        <v>0</v>
      </c>
      <c r="CU70" s="72"/>
      <c r="CV70" s="72">
        <f>CV64*100/49</f>
        <v>0</v>
      </c>
      <c r="CW70" s="72"/>
      <c r="CX70" s="72">
        <f>CX64*100/49</f>
        <v>0</v>
      </c>
      <c r="CY70" s="72"/>
      <c r="CZ70" s="72">
        <f>CZ64*100/49</f>
        <v>0</v>
      </c>
      <c r="DA70" s="72"/>
      <c r="DB70" s="72">
        <f>DB64*100/49</f>
        <v>0</v>
      </c>
      <c r="DC70" s="72"/>
      <c r="DD70" s="72">
        <f>DD64*100/49</f>
        <v>0</v>
      </c>
      <c r="DE70" s="72"/>
      <c r="DF70" s="72">
        <f>DF64*100/49</f>
        <v>0</v>
      </c>
      <c r="DG70" s="72">
        <f t="shared" ref="DG70:DR70" si="182">DG64*100/41</f>
        <v>134.14634146341464</v>
      </c>
      <c r="DH70" s="72">
        <f t="shared" si="182"/>
        <v>134.14634146341464</v>
      </c>
      <c r="DI70" s="72">
        <f t="shared" si="182"/>
        <v>134.14634146341464</v>
      </c>
      <c r="DJ70" s="72">
        <f t="shared" si="182"/>
        <v>134.14634146341464</v>
      </c>
      <c r="DK70" s="72">
        <f t="shared" si="182"/>
        <v>134.14634146341464</v>
      </c>
      <c r="DL70" s="72">
        <f t="shared" si="182"/>
        <v>134.14634146341464</v>
      </c>
      <c r="DM70" s="72">
        <f t="shared" si="182"/>
        <v>134.14634146341464</v>
      </c>
      <c r="DN70" s="72">
        <f t="shared" si="182"/>
        <v>134.14634146341464</v>
      </c>
      <c r="DO70" s="72">
        <f t="shared" si="182"/>
        <v>134.14634146341464</v>
      </c>
      <c r="DP70" s="72">
        <f t="shared" si="182"/>
        <v>134.14634146341464</v>
      </c>
      <c r="DQ70" s="72">
        <f t="shared" si="182"/>
        <v>134.14634146341464</v>
      </c>
      <c r="DR70" s="72">
        <f t="shared" si="182"/>
        <v>134.14634146341464</v>
      </c>
      <c r="DS70" s="103"/>
      <c r="DT70" s="63"/>
      <c r="DV70" s="21"/>
      <c r="DW70" s="30" t="s">
        <v>39</v>
      </c>
      <c r="DX70" s="64"/>
      <c r="DY70" s="47">
        <f>DY64*100/39</f>
        <v>0</v>
      </c>
      <c r="DZ70" s="47"/>
      <c r="EA70" s="47">
        <f>EA64*100/39</f>
        <v>0</v>
      </c>
      <c r="EB70" s="47"/>
      <c r="EC70" s="47">
        <f>EC64*100/39</f>
        <v>0</v>
      </c>
      <c r="ED70" s="47"/>
      <c r="EE70" s="47">
        <f>EE64*100/39</f>
        <v>0</v>
      </c>
      <c r="EF70" s="47"/>
      <c r="EG70" s="47">
        <f>EG64*100/39</f>
        <v>0</v>
      </c>
      <c r="EH70" s="47"/>
      <c r="EI70" s="47">
        <f>EI64*100/39</f>
        <v>0</v>
      </c>
      <c r="EJ70" s="47"/>
      <c r="EK70" s="47">
        <f>EK64*100/39</f>
        <v>0</v>
      </c>
      <c r="EL70" s="47"/>
      <c r="EM70" s="47">
        <f>EM64*100/39</f>
        <v>0</v>
      </c>
      <c r="EN70" s="47"/>
      <c r="EO70" s="47">
        <f>EO64*100/39</f>
        <v>0</v>
      </c>
      <c r="EP70" s="47"/>
      <c r="EQ70" s="47">
        <f>EQ64*100/39</f>
        <v>0</v>
      </c>
      <c r="ER70" s="47"/>
      <c r="ES70" s="47">
        <f>ES64*100/39</f>
        <v>0</v>
      </c>
      <c r="ET70" s="47"/>
      <c r="EU70" s="47">
        <f>EU64*100/39</f>
        <v>0</v>
      </c>
      <c r="EV70" s="47">
        <f t="shared" ref="EV70:FG70" si="183">EV64*100/41</f>
        <v>131.70731707317074</v>
      </c>
      <c r="EW70" s="47">
        <f t="shared" si="183"/>
        <v>131.70731707317074</v>
      </c>
      <c r="EX70" s="47">
        <f t="shared" si="183"/>
        <v>131.70731707317074</v>
      </c>
      <c r="EY70" s="47">
        <f t="shared" si="183"/>
        <v>131.70731707317074</v>
      </c>
      <c r="EZ70" s="47">
        <f t="shared" si="183"/>
        <v>131.70731707317074</v>
      </c>
      <c r="FA70" s="47">
        <f t="shared" si="183"/>
        <v>131.70731707317074</v>
      </c>
      <c r="FB70" s="47">
        <f t="shared" si="183"/>
        <v>131.70731707317074</v>
      </c>
      <c r="FC70" s="47">
        <f t="shared" si="183"/>
        <v>131.70731707317074</v>
      </c>
      <c r="FD70" s="47">
        <f t="shared" si="183"/>
        <v>131.70731707317074</v>
      </c>
      <c r="FE70" s="47">
        <f t="shared" si="183"/>
        <v>131.70731707317074</v>
      </c>
      <c r="FF70" s="47">
        <f t="shared" si="183"/>
        <v>134.14634146341464</v>
      </c>
      <c r="FG70" s="47">
        <f t="shared" si="183"/>
        <v>134.14634146341464</v>
      </c>
      <c r="FH70" s="40"/>
      <c r="FI70" s="22"/>
      <c r="FL70" s="21"/>
      <c r="FM70" s="30" t="s">
        <v>39</v>
      </c>
      <c r="FN70" s="64"/>
      <c r="FO70" s="47">
        <f>FO64*100/40</f>
        <v>0</v>
      </c>
      <c r="FP70" s="47"/>
      <c r="FQ70" s="47">
        <f>FQ64*100/40</f>
        <v>0</v>
      </c>
      <c r="FR70" s="47"/>
      <c r="FS70" s="47">
        <f>FS64*100/40</f>
        <v>0</v>
      </c>
      <c r="FT70" s="47"/>
      <c r="FU70" s="47">
        <f>FU64*100/40</f>
        <v>0</v>
      </c>
      <c r="FV70" s="47"/>
      <c r="FW70" s="47">
        <f>FW64*100/40</f>
        <v>0</v>
      </c>
      <c r="FX70" s="47"/>
      <c r="FY70" s="47">
        <f>FY64*100/40</f>
        <v>0</v>
      </c>
      <c r="FZ70" s="47"/>
      <c r="GA70" s="47">
        <f>GA64*100/40</f>
        <v>0</v>
      </c>
      <c r="GB70" s="47"/>
      <c r="GC70" s="47">
        <f>GC64*100/40</f>
        <v>0</v>
      </c>
      <c r="GD70" s="47"/>
      <c r="GE70" s="47">
        <f>GE64*100/40</f>
        <v>0</v>
      </c>
      <c r="GF70" s="47"/>
      <c r="GG70" s="47">
        <f>GG64*100/40</f>
        <v>0</v>
      </c>
      <c r="GH70" s="47"/>
      <c r="GI70" s="47">
        <f>GI64*100/40</f>
        <v>0</v>
      </c>
      <c r="GJ70" s="47"/>
      <c r="GK70" s="47">
        <f>GK64*100/40</f>
        <v>0</v>
      </c>
      <c r="GL70" s="47">
        <f t="shared" ref="GL70:GW70" si="184">GL64*100/35</f>
        <v>157.14285714285714</v>
      </c>
      <c r="GM70" s="47">
        <f t="shared" si="184"/>
        <v>157.14285714285714</v>
      </c>
      <c r="GN70" s="47">
        <f t="shared" si="184"/>
        <v>157.14285714285714</v>
      </c>
      <c r="GO70" s="47">
        <f t="shared" si="184"/>
        <v>157.14285714285714</v>
      </c>
      <c r="GP70" s="47">
        <f t="shared" si="184"/>
        <v>157.14285714285714</v>
      </c>
      <c r="GQ70" s="47">
        <f t="shared" si="184"/>
        <v>157.14285714285714</v>
      </c>
      <c r="GR70" s="47">
        <f t="shared" si="184"/>
        <v>157.14285714285714</v>
      </c>
      <c r="GS70" s="47">
        <f t="shared" si="184"/>
        <v>157.14285714285714</v>
      </c>
      <c r="GT70" s="47">
        <f t="shared" si="184"/>
        <v>157.14285714285714</v>
      </c>
      <c r="GU70" s="47">
        <f t="shared" si="184"/>
        <v>157.14285714285714</v>
      </c>
      <c r="GV70" s="47">
        <f t="shared" si="184"/>
        <v>157.14285714285714</v>
      </c>
      <c r="GW70" s="47">
        <f t="shared" si="184"/>
        <v>157.14285714285714</v>
      </c>
      <c r="GX70" s="40"/>
      <c r="GY70" s="22"/>
      <c r="GZ70" s="22"/>
      <c r="HA70" s="21"/>
      <c r="HB70" s="30" t="s">
        <v>39</v>
      </c>
      <c r="HC70" s="64"/>
      <c r="HD70" s="47">
        <f>HD64*100/38</f>
        <v>0</v>
      </c>
      <c r="HE70" s="47"/>
      <c r="HF70" s="47">
        <f>HF64*100/38</f>
        <v>0</v>
      </c>
      <c r="HG70" s="47"/>
      <c r="HH70" s="47">
        <f>HH64*100/38</f>
        <v>0</v>
      </c>
      <c r="HI70" s="47"/>
      <c r="HJ70" s="47">
        <f>HJ64*100/38</f>
        <v>0</v>
      </c>
      <c r="HK70" s="47"/>
      <c r="HL70" s="47">
        <f>HL64*100/38</f>
        <v>0</v>
      </c>
      <c r="HM70" s="47"/>
      <c r="HN70" s="47">
        <f>HN64*100/38</f>
        <v>0</v>
      </c>
      <c r="HO70" s="47"/>
      <c r="HP70" s="47">
        <f>HP64*100/38</f>
        <v>0</v>
      </c>
      <c r="HQ70" s="47"/>
      <c r="HR70" s="47">
        <f>HR64*100/38</f>
        <v>0</v>
      </c>
      <c r="HS70" s="47"/>
      <c r="HT70" s="47">
        <f>HT64*100/38</f>
        <v>0</v>
      </c>
      <c r="HU70" s="47"/>
      <c r="HV70" s="47">
        <f>HV64*100/38</f>
        <v>0</v>
      </c>
      <c r="HW70" s="47"/>
      <c r="HX70" s="47">
        <f>HX64*100/38</f>
        <v>0</v>
      </c>
      <c r="HY70" s="47"/>
      <c r="HZ70" s="47">
        <f>HZ64*100/38</f>
        <v>0</v>
      </c>
      <c r="IA70" s="47">
        <f t="shared" ref="IA70:IL70" si="185">IA64*100/35</f>
        <v>157.14285714285714</v>
      </c>
      <c r="IB70" s="47">
        <f t="shared" si="185"/>
        <v>157.14285714285714</v>
      </c>
      <c r="IC70" s="47">
        <f t="shared" si="185"/>
        <v>157.14285714285714</v>
      </c>
      <c r="ID70" s="47">
        <f t="shared" si="185"/>
        <v>157.14285714285714</v>
      </c>
      <c r="IE70" s="47">
        <f t="shared" si="185"/>
        <v>157.14285714285714</v>
      </c>
      <c r="IF70" s="47">
        <f t="shared" si="185"/>
        <v>157.14285714285714</v>
      </c>
      <c r="IG70" s="47">
        <f t="shared" si="185"/>
        <v>157.14285714285714</v>
      </c>
      <c r="IH70" s="47">
        <f t="shared" si="185"/>
        <v>157.14285714285714</v>
      </c>
      <c r="II70" s="47">
        <f t="shared" si="185"/>
        <v>157.14285714285714</v>
      </c>
      <c r="IJ70" s="47">
        <f t="shared" si="185"/>
        <v>157.14285714285714</v>
      </c>
      <c r="IK70" s="47">
        <f t="shared" si="185"/>
        <v>157.14285714285714</v>
      </c>
      <c r="IL70" s="47">
        <f t="shared" si="185"/>
        <v>157.14285714285714</v>
      </c>
      <c r="IM70" s="40"/>
      <c r="IN70" s="22"/>
      <c r="IO70" s="22"/>
      <c r="IP70" s="21"/>
      <c r="IQ70" s="30" t="s">
        <v>39</v>
      </c>
      <c r="IR70" s="47"/>
      <c r="IS70" s="47">
        <f>IS64*100/42</f>
        <v>0</v>
      </c>
      <c r="IT70" s="47"/>
      <c r="IU70" s="47">
        <f>IU64*100/42</f>
        <v>0</v>
      </c>
      <c r="IV70" s="47"/>
      <c r="IW70" s="47">
        <f>IW64*100/42</f>
        <v>0</v>
      </c>
      <c r="IX70" s="47"/>
      <c r="IY70" s="47">
        <f>IY64*100/42</f>
        <v>0</v>
      </c>
      <c r="IZ70" s="47"/>
      <c r="JA70" s="47">
        <f>JA64*100/42</f>
        <v>0</v>
      </c>
      <c r="JB70" s="47"/>
      <c r="JC70" s="47">
        <f>JC64*100/42</f>
        <v>0</v>
      </c>
      <c r="JD70" s="47"/>
      <c r="JE70" s="47">
        <f>JE64*100/42</f>
        <v>0</v>
      </c>
      <c r="JF70" s="47"/>
      <c r="JG70" s="47">
        <f>JG64*100/42</f>
        <v>0</v>
      </c>
      <c r="JH70" s="47"/>
      <c r="JI70" s="47">
        <f>JI64*100/42</f>
        <v>0</v>
      </c>
      <c r="JJ70" s="47"/>
      <c r="JK70" s="47">
        <f>JK64*100/42</f>
        <v>0</v>
      </c>
      <c r="JL70" s="47"/>
      <c r="JM70" s="47">
        <f>JM64*100/42</f>
        <v>0</v>
      </c>
      <c r="JN70" s="47">
        <f t="shared" ref="JN70:JX70" si="186">JN64*100/36</f>
        <v>152.77777777777777</v>
      </c>
      <c r="JO70" s="47">
        <f t="shared" si="186"/>
        <v>152.77777777777777</v>
      </c>
      <c r="JP70" s="47">
        <f t="shared" si="186"/>
        <v>152.77777777777777</v>
      </c>
      <c r="JQ70" s="47">
        <f t="shared" si="186"/>
        <v>152.77777777777777</v>
      </c>
      <c r="JR70" s="47">
        <f t="shared" si="186"/>
        <v>152.77777777777777</v>
      </c>
      <c r="JS70" s="47">
        <f t="shared" si="186"/>
        <v>152.77777777777777</v>
      </c>
      <c r="JT70" s="47">
        <f t="shared" si="186"/>
        <v>152.77777777777777</v>
      </c>
      <c r="JU70" s="47">
        <f t="shared" si="186"/>
        <v>152.77777777777777</v>
      </c>
      <c r="JV70" s="47">
        <f t="shared" si="186"/>
        <v>152.77777777777777</v>
      </c>
      <c r="JW70" s="47">
        <f t="shared" si="186"/>
        <v>152.77777777777777</v>
      </c>
      <c r="JX70" s="47">
        <f t="shared" si="186"/>
        <v>152.77777777777777</v>
      </c>
      <c r="JY70" s="40"/>
      <c r="JZ70" s="22"/>
      <c r="KB70" s="21"/>
      <c r="KC70" s="30" t="s">
        <v>39</v>
      </c>
      <c r="KD70" s="47"/>
      <c r="KE70" s="47">
        <f>KE64*100/39</f>
        <v>0</v>
      </c>
      <c r="KF70" s="47"/>
      <c r="KG70" s="47">
        <f>KG64*100/39</f>
        <v>0</v>
      </c>
      <c r="KH70" s="47"/>
      <c r="KI70" s="47">
        <f>KI64*100/39</f>
        <v>0</v>
      </c>
      <c r="KJ70" s="47"/>
      <c r="KK70" s="47">
        <f>KK64*100/39</f>
        <v>0</v>
      </c>
      <c r="KL70" s="47"/>
      <c r="KM70" s="47">
        <f>KM64*100/39</f>
        <v>0</v>
      </c>
      <c r="KN70" s="47"/>
      <c r="KO70" s="47">
        <f>KO64*100/39</f>
        <v>0</v>
      </c>
      <c r="KP70" s="47"/>
      <c r="KQ70" s="47">
        <f>KQ64*100/39</f>
        <v>0</v>
      </c>
      <c r="KR70" s="47"/>
      <c r="KS70" s="47">
        <f>KS64*100/39</f>
        <v>0</v>
      </c>
      <c r="KT70" s="47"/>
      <c r="KU70" s="47">
        <f>KU64*100/39</f>
        <v>0</v>
      </c>
      <c r="KV70" s="47"/>
      <c r="KW70" s="47">
        <f>KW64*100/39</f>
        <v>0</v>
      </c>
      <c r="KX70" s="47"/>
      <c r="KY70" s="47">
        <f>KY64*100/39</f>
        <v>0</v>
      </c>
      <c r="KZ70" s="47">
        <f t="shared" ref="KZ70:LJ70" si="187">KZ64*100/36</f>
        <v>152.77777777777777</v>
      </c>
      <c r="LA70" s="47">
        <f t="shared" si="187"/>
        <v>152.77777777777777</v>
      </c>
      <c r="LB70" s="47">
        <f t="shared" si="187"/>
        <v>152.77777777777777</v>
      </c>
      <c r="LC70" s="47">
        <f t="shared" si="187"/>
        <v>152.77777777777777</v>
      </c>
      <c r="LD70" s="47">
        <f t="shared" si="187"/>
        <v>152.77777777777777</v>
      </c>
      <c r="LE70" s="47">
        <f t="shared" si="187"/>
        <v>152.77777777777777</v>
      </c>
      <c r="LF70" s="47">
        <f t="shared" si="187"/>
        <v>152.77777777777777</v>
      </c>
      <c r="LG70" s="47">
        <f t="shared" si="187"/>
        <v>152.77777777777777</v>
      </c>
      <c r="LH70" s="47">
        <f t="shared" si="187"/>
        <v>152.77777777777777</v>
      </c>
      <c r="LI70" s="47">
        <f t="shared" si="187"/>
        <v>152.77777777777777</v>
      </c>
      <c r="LJ70" s="47">
        <f t="shared" si="187"/>
        <v>152.77777777777777</v>
      </c>
      <c r="LK70" s="40"/>
      <c r="LL70" s="22"/>
    </row>
    <row r="71" spans="1:324">
      <c r="A71" s="33"/>
      <c r="B71" s="33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76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33"/>
      <c r="AQ71" s="33"/>
      <c r="AR71" s="33"/>
      <c r="AS71" s="55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114"/>
      <c r="CG71" s="33"/>
      <c r="CH71" s="33"/>
      <c r="CI71" s="55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114"/>
      <c r="DV71" s="33"/>
      <c r="DW71" s="33"/>
      <c r="DX71" s="55"/>
      <c r="DY71" s="55"/>
      <c r="DZ71" s="76"/>
      <c r="EA71" s="76"/>
      <c r="EB71" s="55"/>
      <c r="EC71" s="55"/>
      <c r="ED71" s="55"/>
      <c r="EE71" s="55"/>
      <c r="EF71" s="55"/>
      <c r="EG71" s="55"/>
      <c r="EH71" s="55"/>
      <c r="EI71" s="55"/>
      <c r="EJ71" s="55"/>
      <c r="EK71" s="55"/>
      <c r="EL71" s="55"/>
      <c r="EM71" s="55"/>
      <c r="EN71" s="55"/>
      <c r="EO71" s="55"/>
      <c r="EP71" s="55"/>
      <c r="EQ71" s="55"/>
      <c r="ER71" s="55"/>
      <c r="ES71" s="55"/>
      <c r="ET71" s="55"/>
      <c r="EU71" s="55"/>
      <c r="EV71" s="55"/>
      <c r="EW71" s="55"/>
      <c r="EX71" s="55"/>
      <c r="EY71" s="55"/>
      <c r="EZ71" s="55"/>
      <c r="FA71" s="55"/>
      <c r="FB71" s="55"/>
      <c r="FC71" s="55"/>
      <c r="FD71" s="55"/>
      <c r="FE71" s="55"/>
      <c r="FF71" s="55"/>
      <c r="FG71" s="55"/>
      <c r="FH71" s="55"/>
      <c r="FI71" s="33"/>
      <c r="FL71" s="33"/>
      <c r="FM71" s="33"/>
      <c r="FN71" s="55"/>
      <c r="FO71" s="55"/>
      <c r="FP71" s="55"/>
      <c r="FQ71" s="55"/>
      <c r="FR71" s="55"/>
      <c r="FS71" s="55"/>
      <c r="FT71" s="55"/>
      <c r="FU71" s="55"/>
      <c r="FV71" s="55"/>
      <c r="FW71" s="55"/>
      <c r="FX71" s="55"/>
      <c r="FY71" s="55"/>
      <c r="FZ71" s="55"/>
      <c r="GA71" s="55"/>
      <c r="GB71" s="55"/>
      <c r="GC71" s="55"/>
      <c r="GD71" s="55"/>
      <c r="GE71" s="55"/>
      <c r="GF71" s="55"/>
      <c r="GG71" s="55"/>
      <c r="GH71" s="55"/>
      <c r="GI71" s="55"/>
      <c r="GJ71" s="55"/>
      <c r="GK71" s="55"/>
      <c r="GL71" s="55"/>
      <c r="GM71" s="55"/>
      <c r="GN71" s="55"/>
      <c r="GO71" s="55"/>
      <c r="GP71" s="55"/>
      <c r="GQ71" s="55"/>
      <c r="GR71" s="55"/>
      <c r="GS71" s="55"/>
      <c r="GT71" s="55"/>
      <c r="GU71" s="55"/>
      <c r="GV71" s="55"/>
      <c r="GW71" s="55"/>
      <c r="GX71" s="55"/>
      <c r="GY71" s="33"/>
      <c r="GZ71" s="33"/>
      <c r="HA71" s="33"/>
      <c r="HB71" s="33"/>
      <c r="HC71" s="55"/>
      <c r="HD71" s="55"/>
      <c r="HE71" s="55"/>
      <c r="HF71" s="55"/>
      <c r="HG71" s="55"/>
      <c r="HH71" s="55"/>
      <c r="HI71" s="55"/>
      <c r="HJ71" s="55"/>
      <c r="HK71" s="55"/>
      <c r="HL71" s="55"/>
      <c r="HM71" s="55"/>
      <c r="HN71" s="55"/>
      <c r="HO71" s="55"/>
      <c r="HP71" s="55"/>
      <c r="HQ71" s="55"/>
      <c r="HR71" s="55"/>
      <c r="HS71" s="55"/>
      <c r="HT71" s="55"/>
      <c r="HU71" s="55"/>
      <c r="HV71" s="55"/>
      <c r="HW71" s="55"/>
      <c r="HX71" s="55"/>
      <c r="HY71" s="55"/>
      <c r="HZ71" s="55"/>
      <c r="IA71" s="55"/>
      <c r="IB71" s="55"/>
      <c r="IC71" s="55"/>
      <c r="ID71" s="55"/>
      <c r="IE71" s="55"/>
      <c r="IF71" s="55"/>
      <c r="IG71" s="55"/>
      <c r="IH71" s="55"/>
      <c r="II71" s="55"/>
      <c r="IJ71" s="55"/>
      <c r="IK71" s="55"/>
      <c r="IL71" s="55"/>
      <c r="IM71" s="55"/>
      <c r="IN71" s="33"/>
      <c r="IO71" s="33"/>
      <c r="IP71" s="33"/>
      <c r="IQ71" s="33"/>
      <c r="IR71" s="55"/>
      <c r="IS71" s="55"/>
      <c r="IT71" s="55"/>
      <c r="IU71" s="55"/>
      <c r="IV71" s="55"/>
      <c r="IW71" s="55"/>
      <c r="IX71" s="55"/>
      <c r="IY71" s="55"/>
      <c r="IZ71" s="55"/>
      <c r="JA71" s="55"/>
      <c r="JB71" s="55"/>
      <c r="JC71" s="55"/>
      <c r="JD71" s="55"/>
      <c r="JE71" s="55"/>
      <c r="JF71" s="55"/>
      <c r="JG71" s="55"/>
      <c r="JH71" s="55"/>
      <c r="JI71" s="55"/>
      <c r="JJ71" s="55"/>
      <c r="JK71" s="55"/>
      <c r="JL71" s="55"/>
      <c r="JM71" s="55"/>
      <c r="JN71" s="55"/>
      <c r="JO71" s="55"/>
      <c r="JP71" s="55"/>
      <c r="JQ71" s="55"/>
      <c r="JR71" s="55"/>
      <c r="JS71" s="55"/>
      <c r="JT71" s="55"/>
      <c r="JU71" s="55"/>
      <c r="JV71" s="55"/>
      <c r="JW71" s="55"/>
      <c r="JX71" s="55"/>
      <c r="JY71" s="55"/>
      <c r="JZ71" s="33"/>
      <c r="KB71" s="33"/>
      <c r="KC71" s="33"/>
      <c r="KD71" s="55"/>
      <c r="KE71" s="55"/>
      <c r="KF71" s="55"/>
      <c r="KG71" s="55"/>
      <c r="KH71" s="55"/>
      <c r="KI71" s="55"/>
      <c r="KJ71" s="55"/>
      <c r="KK71" s="55"/>
      <c r="KL71" s="55"/>
      <c r="KM71" s="55"/>
      <c r="KN71" s="55"/>
      <c r="KO71" s="55"/>
      <c r="KP71" s="55"/>
      <c r="KQ71" s="55"/>
      <c r="KR71" s="55"/>
      <c r="KS71" s="55"/>
      <c r="KT71" s="55"/>
      <c r="KU71" s="55"/>
      <c r="KV71" s="55"/>
      <c r="KW71" s="55"/>
      <c r="KX71" s="55"/>
      <c r="KY71" s="55"/>
      <c r="KZ71" s="55"/>
      <c r="LA71" s="55"/>
      <c r="LB71" s="55"/>
      <c r="LC71" s="55"/>
      <c r="LD71" s="55"/>
      <c r="LE71" s="55"/>
      <c r="LF71" s="55"/>
      <c r="LG71" s="55"/>
      <c r="LH71" s="55"/>
      <c r="LI71" s="55"/>
      <c r="LJ71" s="55"/>
      <c r="LK71" s="55"/>
      <c r="LL71" s="33"/>
    </row>
    <row r="74" spans="1:324">
      <c r="B74" s="34"/>
      <c r="C74" s="56"/>
      <c r="D74" s="56"/>
      <c r="E74" s="56"/>
      <c r="F74" s="56"/>
      <c r="G74" s="56"/>
      <c r="H74" s="56"/>
      <c r="I74" s="56"/>
      <c r="J74" s="56"/>
      <c r="K74" s="56"/>
      <c r="L74" s="57"/>
      <c r="M74" s="57"/>
      <c r="N74" s="77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12"/>
      <c r="AR74" s="34"/>
      <c r="AS74" s="56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115"/>
      <c r="CH74" s="34"/>
      <c r="CI74" s="56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115"/>
      <c r="DW74" s="34"/>
      <c r="DX74" s="56"/>
      <c r="DY74" s="56"/>
      <c r="DZ74" s="77"/>
      <c r="EA74" s="77"/>
      <c r="EB74" s="56"/>
      <c r="EC74" s="56"/>
      <c r="ED74" s="56"/>
      <c r="EE74" s="56"/>
      <c r="EF74" s="56"/>
      <c r="EG74" s="57"/>
      <c r="EH74" s="57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12"/>
      <c r="FM74" s="34"/>
      <c r="FN74" s="56"/>
      <c r="FO74" s="56"/>
      <c r="FP74" s="56"/>
      <c r="FQ74" s="56"/>
      <c r="FR74" s="56"/>
      <c r="FS74" s="56"/>
      <c r="FT74" s="56"/>
      <c r="FU74" s="56"/>
      <c r="FV74" s="56"/>
      <c r="FW74" s="57"/>
      <c r="FX74" s="57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12"/>
      <c r="GZ74" s="12"/>
      <c r="HB74" s="34"/>
      <c r="HC74" s="56"/>
      <c r="HD74" s="56"/>
      <c r="HE74" s="56"/>
      <c r="HF74" s="56"/>
      <c r="HG74" s="56"/>
      <c r="HH74" s="56"/>
      <c r="HI74" s="56"/>
      <c r="HJ74" s="56"/>
      <c r="HK74" s="56"/>
      <c r="HL74" s="57"/>
      <c r="HM74" s="57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12"/>
      <c r="IO74" s="12"/>
      <c r="IQ74" s="34"/>
      <c r="IR74" s="56"/>
      <c r="IS74" s="56"/>
      <c r="IT74" s="56"/>
      <c r="IU74" s="56"/>
      <c r="IV74" s="56"/>
      <c r="IW74" s="56"/>
      <c r="IX74" s="56"/>
      <c r="IY74" s="56"/>
      <c r="IZ74" s="56"/>
      <c r="JA74" s="57"/>
      <c r="JB74" s="57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12"/>
      <c r="KC74" s="34"/>
      <c r="KD74" s="56"/>
      <c r="KE74" s="56"/>
      <c r="KF74" s="56"/>
      <c r="KG74" s="56"/>
      <c r="KH74" s="56"/>
      <c r="KI74" s="56"/>
      <c r="KJ74" s="56"/>
      <c r="KK74" s="56"/>
      <c r="KL74" s="56"/>
      <c r="KM74" s="57"/>
      <c r="KN74" s="57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12"/>
    </row>
    <row r="75" spans="1:324">
      <c r="B75" s="34"/>
      <c r="C75" s="56"/>
      <c r="D75" s="56"/>
      <c r="E75" s="56"/>
      <c r="F75" s="56"/>
      <c r="G75" s="56"/>
      <c r="H75" s="56"/>
      <c r="I75" s="56"/>
      <c r="J75" s="56"/>
      <c r="K75" s="56"/>
      <c r="L75" s="57"/>
      <c r="M75" s="57"/>
      <c r="N75" s="77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12"/>
      <c r="AR75" s="34"/>
      <c r="AS75" s="56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115"/>
      <c r="CH75" s="34"/>
      <c r="CI75" s="56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115"/>
      <c r="DW75" s="34"/>
      <c r="DX75" s="56"/>
      <c r="DY75" s="56"/>
      <c r="DZ75" s="77"/>
      <c r="EA75" s="77"/>
      <c r="EB75" s="56"/>
      <c r="EC75" s="56"/>
      <c r="ED75" s="56"/>
      <c r="EE75" s="56"/>
      <c r="EF75" s="56"/>
      <c r="EG75" s="57"/>
      <c r="EH75" s="57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12"/>
      <c r="FM75" s="34"/>
      <c r="FN75" s="56"/>
      <c r="FO75" s="56"/>
      <c r="FP75" s="56"/>
      <c r="FQ75" s="56"/>
      <c r="FR75" s="56"/>
      <c r="FS75" s="56"/>
      <c r="FT75" s="56"/>
      <c r="FU75" s="56"/>
      <c r="FV75" s="56"/>
      <c r="FW75" s="57"/>
      <c r="FX75" s="57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12"/>
      <c r="GZ75" s="12"/>
      <c r="HB75" s="34"/>
      <c r="HC75" s="56"/>
      <c r="HD75" s="56"/>
      <c r="HE75" s="56"/>
      <c r="HF75" s="56"/>
      <c r="HG75" s="56"/>
      <c r="HH75" s="56"/>
      <c r="HI75" s="56"/>
      <c r="HJ75" s="56"/>
      <c r="HK75" s="56"/>
      <c r="HL75" s="57"/>
      <c r="HM75" s="57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12"/>
      <c r="IO75" s="12"/>
      <c r="IQ75" s="34"/>
      <c r="IR75" s="56"/>
      <c r="IS75" s="56"/>
      <c r="IT75" s="56"/>
      <c r="IU75" s="56"/>
      <c r="IV75" s="56"/>
      <c r="IW75" s="56"/>
      <c r="IX75" s="56"/>
      <c r="IY75" s="56"/>
      <c r="IZ75" s="56"/>
      <c r="JA75" s="57"/>
      <c r="JB75" s="57"/>
      <c r="JC75" s="56"/>
      <c r="JD75" s="56"/>
      <c r="JE75" s="56"/>
      <c r="JF75" s="56"/>
      <c r="JG75" s="56"/>
      <c r="JH75" s="56"/>
      <c r="JI75" s="56"/>
      <c r="JJ75" s="56"/>
      <c r="JK75" s="56"/>
      <c r="JL75" s="56"/>
      <c r="JM75" s="56"/>
      <c r="JN75" s="56"/>
      <c r="JO75" s="56"/>
      <c r="JP75" s="56"/>
      <c r="JQ75" s="56"/>
      <c r="JR75" s="56"/>
      <c r="JS75" s="56"/>
      <c r="JT75" s="56"/>
      <c r="JU75" s="56"/>
      <c r="JV75" s="56"/>
      <c r="JW75" s="56"/>
      <c r="JX75" s="56"/>
      <c r="JY75" s="56"/>
      <c r="JZ75" s="12"/>
      <c r="KC75" s="34"/>
      <c r="KD75" s="56"/>
      <c r="KE75" s="56"/>
      <c r="KF75" s="56"/>
      <c r="KG75" s="56"/>
      <c r="KH75" s="56"/>
      <c r="KI75" s="56"/>
      <c r="KJ75" s="56"/>
      <c r="KK75" s="56"/>
      <c r="KL75" s="56"/>
      <c r="KM75" s="57"/>
      <c r="KN75" s="57"/>
      <c r="KO75" s="56"/>
      <c r="KP75" s="56"/>
      <c r="KQ75" s="56"/>
      <c r="KR75" s="56"/>
      <c r="KS75" s="56"/>
      <c r="KT75" s="56"/>
      <c r="KU75" s="56"/>
      <c r="KV75" s="56"/>
      <c r="KW75" s="56"/>
      <c r="KX75" s="56"/>
      <c r="KY75" s="56"/>
      <c r="KZ75" s="56"/>
      <c r="LA75" s="56"/>
      <c r="LB75" s="56"/>
      <c r="LC75" s="56"/>
      <c r="LD75" s="56"/>
      <c r="LE75" s="56"/>
      <c r="LF75" s="56"/>
      <c r="LG75" s="56"/>
      <c r="LH75" s="56"/>
      <c r="LI75" s="56"/>
      <c r="LJ75" s="56"/>
      <c r="LK75" s="56"/>
      <c r="LL75" s="12"/>
    </row>
    <row r="76" spans="1:324">
      <c r="B76" s="12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66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12"/>
      <c r="AR76" s="12"/>
      <c r="AS76" s="37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115"/>
      <c r="CH76" s="12"/>
      <c r="CI76" s="37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115"/>
      <c r="DW76" s="12"/>
      <c r="DX76" s="37"/>
      <c r="DY76" s="37"/>
      <c r="DZ76" s="66"/>
      <c r="EA76" s="66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12"/>
      <c r="FM76" s="12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12"/>
      <c r="GZ76" s="12"/>
      <c r="HB76" s="12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12"/>
      <c r="IO76" s="12"/>
      <c r="IQ76" s="12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12"/>
      <c r="KC76" s="12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12"/>
    </row>
    <row r="77" spans="1:324">
      <c r="B77" s="12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66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12"/>
      <c r="AR77" s="12"/>
      <c r="AS77" s="37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115"/>
      <c r="CH77" s="12"/>
      <c r="CI77" s="37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115"/>
      <c r="DW77" s="12"/>
      <c r="DX77" s="37"/>
      <c r="DY77" s="37"/>
      <c r="DZ77" s="66"/>
      <c r="EA77" s="66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12"/>
      <c r="FM77" s="12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12"/>
      <c r="GZ77" s="12"/>
      <c r="HB77" s="12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12"/>
      <c r="IO77" s="12"/>
      <c r="IQ77" s="12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12"/>
      <c r="KC77" s="12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12"/>
    </row>
    <row r="78" spans="1:324">
      <c r="B78" s="12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66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12"/>
      <c r="AR78" s="12"/>
      <c r="AS78" s="37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115"/>
      <c r="CH78" s="12"/>
      <c r="CI78" s="37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115"/>
      <c r="DW78" s="12"/>
      <c r="DX78" s="37"/>
      <c r="DY78" s="37"/>
      <c r="DZ78" s="66"/>
      <c r="EA78" s="66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12"/>
      <c r="FM78" s="12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12"/>
      <c r="GZ78" s="12"/>
      <c r="HB78" s="12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12"/>
      <c r="IO78" s="12"/>
      <c r="IQ78" s="12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12"/>
      <c r="KC78" s="12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12"/>
    </row>
  </sheetData>
  <conditionalFormatting sqref="JY5:JY59 LK5:LK59 AM5:AM59 CC5:CC59 DS5:DS59 FH5:FH59 GX5:GX59 IM5:IM59 D64:AM64 AT64:CB64 CJ64:DR64 DY64:FG64 FO64:GW64 HD64:IL64 IS64:JX64 KE64:LJ64">
    <cfRule type="cellIs" dxfId="140" priority="4" stopIfTrue="1" operator="equal">
      <formula>0</formula>
    </cfRule>
    <cfRule type="cellIs" dxfId="139" priority="5" stopIfTrue="1" operator="between">
      <formula>1</formula>
      <formula>2</formula>
    </cfRule>
    <cfRule type="cellIs" dxfId="138" priority="6" stopIfTrue="1" operator="between">
      <formula>3</formula>
      <formula>11</formula>
    </cfRule>
  </conditionalFormatting>
  <conditionalFormatting sqref="LK5:LK39">
    <cfRule type="cellIs" dxfId="137" priority="1" stopIfTrue="1" operator="equal">
      <formula>0</formula>
    </cfRule>
    <cfRule type="cellIs" dxfId="136" priority="2" stopIfTrue="1" operator="between">
      <formula>1</formula>
      <formula>2</formula>
    </cfRule>
    <cfRule type="cellIs" dxfId="135" priority="3" stopIfTrue="1" operator="between">
      <formula>3</formula>
      <formula>11</formula>
    </cfRule>
  </conditionalFormatting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H77"/>
  <sheetViews>
    <sheetView topLeftCell="JI1" workbookViewId="0">
      <selection activeCell="KM24" sqref="KM24"/>
    </sheetView>
  </sheetViews>
  <sheetFormatPr baseColWidth="10" defaultRowHeight="15"/>
  <cols>
    <col min="1" max="1" width="3" style="181" customWidth="1"/>
    <col min="2" max="2" width="22.5703125" style="181" customWidth="1"/>
    <col min="3" max="3" width="3.42578125" style="58" customWidth="1"/>
    <col min="4" max="4" width="4.85546875" style="58" customWidth="1"/>
    <col min="5" max="5" width="3.5703125" style="58" customWidth="1"/>
    <col min="6" max="6" width="4.7109375" style="58" customWidth="1"/>
    <col min="7" max="7" width="3.140625" style="58" customWidth="1"/>
    <col min="8" max="8" width="4.5703125" style="58" customWidth="1"/>
    <col min="9" max="9" width="3.42578125" style="58" customWidth="1"/>
    <col min="10" max="10" width="4.5703125" style="58" customWidth="1"/>
    <col min="11" max="11" width="3.28515625" style="58" customWidth="1"/>
    <col min="12" max="12" width="4.5703125" style="58" customWidth="1"/>
    <col min="13" max="13" width="3.28515625" style="58" customWidth="1"/>
    <col min="14" max="14" width="5" style="78" customWidth="1"/>
    <col min="15" max="15" width="3.42578125" style="58" customWidth="1"/>
    <col min="16" max="16" width="5" style="58" customWidth="1"/>
    <col min="17" max="17" width="3.28515625" style="58" customWidth="1"/>
    <col min="18" max="18" width="4.5703125" style="58" customWidth="1"/>
    <col min="19" max="19" width="4.28515625" style="58" customWidth="1"/>
    <col min="20" max="20" width="5.42578125" style="58" customWidth="1"/>
    <col min="21" max="21" width="3.42578125" style="58" customWidth="1"/>
    <col min="22" max="22" width="5" style="58" customWidth="1"/>
    <col min="23" max="23" width="3.5703125" style="58" customWidth="1"/>
    <col min="24" max="24" width="5.42578125" style="58" customWidth="1"/>
    <col min="25" max="25" width="3.85546875" style="58" customWidth="1"/>
    <col min="26" max="26" width="4.85546875" style="58" customWidth="1"/>
    <col min="27" max="38" width="6.7109375" style="58" hidden="1" customWidth="1"/>
    <col min="39" max="39" width="3.85546875" style="58" customWidth="1"/>
    <col min="40" max="40" width="7.85546875" style="181" customWidth="1"/>
    <col min="41" max="41" width="0.28515625" style="33" customWidth="1"/>
    <col min="42" max="42" width="0.42578125" style="33" customWidth="1"/>
    <col min="43" max="43" width="3" style="181" customWidth="1"/>
    <col min="44" max="44" width="24.85546875" style="181" customWidth="1"/>
    <col min="45" max="45" width="3.42578125" style="58" customWidth="1"/>
    <col min="46" max="46" width="4.85546875" style="78" customWidth="1"/>
    <col min="47" max="47" width="3.5703125" style="78" customWidth="1"/>
    <col min="48" max="48" width="4.85546875" style="78" customWidth="1"/>
    <col min="49" max="49" width="3.140625" style="78" customWidth="1"/>
    <col min="50" max="50" width="4.7109375" style="78" customWidth="1"/>
    <col min="51" max="51" width="3.42578125" style="78" customWidth="1"/>
    <col min="52" max="52" width="4.5703125" style="78" customWidth="1"/>
    <col min="53" max="53" width="3.28515625" style="78" customWidth="1"/>
    <col min="54" max="54" width="5.140625" style="78" customWidth="1"/>
    <col min="55" max="55" width="3.28515625" style="78" customWidth="1"/>
    <col min="56" max="56" width="5" style="78" customWidth="1"/>
    <col min="57" max="57" width="3.42578125" style="78" customWidth="1"/>
    <col min="58" max="58" width="5" style="78" customWidth="1"/>
    <col min="59" max="59" width="3.28515625" style="78" customWidth="1"/>
    <col min="60" max="60" width="4.5703125" style="78" customWidth="1"/>
    <col min="61" max="61" width="4.28515625" style="78" customWidth="1"/>
    <col min="62" max="62" width="5.42578125" style="78" customWidth="1"/>
    <col min="63" max="63" width="3.42578125" style="78" customWidth="1"/>
    <col min="64" max="64" width="5" style="78" customWidth="1"/>
    <col min="65" max="65" width="3.5703125" style="78" customWidth="1"/>
    <col min="66" max="66" width="4.85546875" style="78" customWidth="1"/>
    <col min="67" max="67" width="3.85546875" style="78" customWidth="1"/>
    <col min="68" max="68" width="4.28515625" style="78" customWidth="1"/>
    <col min="69" max="80" width="6.7109375" style="78" hidden="1" customWidth="1"/>
    <col min="81" max="81" width="3" style="78" customWidth="1"/>
    <col min="82" max="82" width="6.140625" style="18" customWidth="1"/>
    <col min="83" max="83" width="0.85546875" style="181" customWidth="1"/>
    <col min="84" max="84" width="0.42578125" style="33" customWidth="1"/>
    <col min="85" max="85" width="3" style="181" customWidth="1"/>
    <col min="86" max="86" width="24.85546875" style="181" customWidth="1"/>
    <col min="87" max="87" width="3.42578125" style="58" customWidth="1"/>
    <col min="88" max="88" width="4.85546875" style="78" customWidth="1"/>
    <col min="89" max="89" width="3.5703125" style="78" customWidth="1"/>
    <col min="90" max="90" width="4.85546875" style="78" customWidth="1"/>
    <col min="91" max="91" width="3.140625" style="78" customWidth="1"/>
    <col min="92" max="92" width="4.7109375" style="78" customWidth="1"/>
    <col min="93" max="93" width="3.42578125" style="78" customWidth="1"/>
    <col min="94" max="94" width="4.5703125" style="78" customWidth="1"/>
    <col min="95" max="95" width="3.28515625" style="78" customWidth="1"/>
    <col min="96" max="96" width="5.140625" style="78" customWidth="1"/>
    <col min="97" max="97" width="3.28515625" style="78" customWidth="1"/>
    <col min="98" max="98" width="5" style="78" customWidth="1"/>
    <col min="99" max="99" width="3.42578125" style="78" customWidth="1"/>
    <col min="100" max="100" width="5" style="78" customWidth="1"/>
    <col min="101" max="101" width="3.28515625" style="78" customWidth="1"/>
    <col min="102" max="102" width="4.5703125" style="78" customWidth="1"/>
    <col min="103" max="103" width="4.28515625" style="78" customWidth="1"/>
    <col min="104" max="104" width="5.42578125" style="78" customWidth="1"/>
    <col min="105" max="105" width="3.42578125" style="78" customWidth="1"/>
    <col min="106" max="106" width="5" style="78" customWidth="1"/>
    <col min="107" max="107" width="3.5703125" style="78" customWidth="1"/>
    <col min="108" max="108" width="4.85546875" style="78" customWidth="1"/>
    <col min="109" max="109" width="3.85546875" style="78" customWidth="1"/>
    <col min="110" max="110" width="4.28515625" style="78" customWidth="1"/>
    <col min="111" max="122" width="6.7109375" style="78" hidden="1" customWidth="1"/>
    <col min="123" max="123" width="3" style="78" customWidth="1"/>
    <col min="124" max="124" width="6.140625" style="18" customWidth="1"/>
    <col min="125" max="125" width="1.28515625" style="181" customWidth="1"/>
    <col min="126" max="126" width="3" style="181" customWidth="1"/>
    <col min="127" max="127" width="24.5703125" style="181" customWidth="1"/>
    <col min="128" max="128" width="3.42578125" style="58" customWidth="1"/>
    <col min="129" max="129" width="4.85546875" style="58" customWidth="1"/>
    <col min="130" max="130" width="3.5703125" style="78" customWidth="1"/>
    <col min="131" max="131" width="4.5703125" style="78" customWidth="1"/>
    <col min="132" max="132" width="3.140625" style="58" customWidth="1"/>
    <col min="133" max="133" width="4.5703125" style="58" customWidth="1"/>
    <col min="134" max="134" width="3.42578125" style="58" customWidth="1"/>
    <col min="135" max="135" width="4.5703125" style="58" customWidth="1"/>
    <col min="136" max="136" width="3.28515625" style="58" customWidth="1"/>
    <col min="137" max="137" width="4.7109375" style="58" customWidth="1"/>
    <col min="138" max="138" width="3.140625" style="58" customWidth="1"/>
    <col min="139" max="139" width="5" style="58" customWidth="1"/>
    <col min="140" max="140" width="3.42578125" style="58" customWidth="1"/>
    <col min="141" max="141" width="5" style="58" customWidth="1"/>
    <col min="142" max="142" width="3.28515625" style="58" customWidth="1"/>
    <col min="143" max="143" width="4.5703125" style="58" customWidth="1"/>
    <col min="144" max="144" width="4.28515625" style="58" customWidth="1"/>
    <col min="145" max="145" width="5.42578125" style="58" customWidth="1"/>
    <col min="146" max="146" width="3.42578125" style="58" customWidth="1"/>
    <col min="147" max="147" width="4.85546875" style="58" customWidth="1"/>
    <col min="148" max="148" width="3.5703125" style="58" customWidth="1"/>
    <col min="149" max="149" width="4.5703125" style="58" customWidth="1"/>
    <col min="150" max="150" width="3.85546875" style="58" customWidth="1"/>
    <col min="151" max="151" width="5" style="58" customWidth="1"/>
    <col min="152" max="163" width="6.7109375" style="58" hidden="1" customWidth="1"/>
    <col min="164" max="164" width="3.5703125" style="58" customWidth="1"/>
    <col min="165" max="165" width="7" style="181" customWidth="1"/>
    <col min="166" max="166" width="0.7109375" style="33" customWidth="1"/>
    <col min="167" max="167" width="0.28515625" style="33" customWidth="1"/>
    <col min="168" max="168" width="3" style="181" customWidth="1"/>
    <col min="169" max="169" width="24.42578125" style="181" customWidth="1"/>
    <col min="170" max="170" width="2.85546875" style="58" customWidth="1"/>
    <col min="171" max="171" width="5" style="58" customWidth="1"/>
    <col min="172" max="172" width="3" style="58" customWidth="1"/>
    <col min="173" max="173" width="5.42578125" style="58" customWidth="1"/>
    <col min="174" max="174" width="3.28515625" style="58" customWidth="1"/>
    <col min="175" max="175" width="4.85546875" style="58" customWidth="1"/>
    <col min="176" max="176" width="3.42578125" style="58" customWidth="1"/>
    <col min="177" max="177" width="4.5703125" style="58" customWidth="1"/>
    <col min="178" max="178" width="3.28515625" style="58" customWidth="1"/>
    <col min="179" max="179" width="5" style="58" customWidth="1"/>
    <col min="180" max="180" width="3.28515625" style="58" customWidth="1"/>
    <col min="181" max="181" width="5" style="58" customWidth="1"/>
    <col min="182" max="182" width="3.42578125" style="58" customWidth="1"/>
    <col min="183" max="183" width="5" style="58" customWidth="1"/>
    <col min="184" max="184" width="3.28515625" style="58" customWidth="1"/>
    <col min="185" max="185" width="4.5703125" style="58" customWidth="1"/>
    <col min="186" max="186" width="4.28515625" style="58" customWidth="1"/>
    <col min="187" max="187" width="5.42578125" style="58" customWidth="1"/>
    <col min="188" max="188" width="3.42578125" style="58" customWidth="1"/>
    <col min="189" max="189" width="4.85546875" style="58" customWidth="1"/>
    <col min="190" max="190" width="3.5703125" style="58" customWidth="1"/>
    <col min="191" max="191" width="4.85546875" style="58" customWidth="1"/>
    <col min="192" max="192" width="3.85546875" style="58" customWidth="1"/>
    <col min="193" max="193" width="4.42578125" style="58" customWidth="1"/>
    <col min="194" max="205" width="6.7109375" style="58" hidden="1" customWidth="1"/>
    <col min="206" max="206" width="3.42578125" style="58" customWidth="1"/>
    <col min="207" max="207" width="6.5703125" style="181" customWidth="1"/>
    <col min="208" max="208" width="1.7109375" style="181" customWidth="1"/>
    <col min="209" max="209" width="3" style="181" customWidth="1"/>
    <col min="210" max="210" width="24.42578125" style="181" customWidth="1"/>
    <col min="211" max="211" width="2.85546875" style="58" customWidth="1"/>
    <col min="212" max="212" width="5" style="58" customWidth="1"/>
    <col min="213" max="213" width="3" style="58" customWidth="1"/>
    <col min="214" max="214" width="5.42578125" style="58" customWidth="1"/>
    <col min="215" max="215" width="3.28515625" style="58" customWidth="1"/>
    <col min="216" max="216" width="4.85546875" style="58" customWidth="1"/>
    <col min="217" max="217" width="3.42578125" style="58" customWidth="1"/>
    <col min="218" max="218" width="4.5703125" style="58" customWidth="1"/>
    <col min="219" max="219" width="3.28515625" style="58" customWidth="1"/>
    <col min="220" max="220" width="5" style="58" customWidth="1"/>
    <col min="221" max="221" width="3.28515625" style="58" customWidth="1"/>
    <col min="222" max="222" width="5" style="58" customWidth="1"/>
    <col min="223" max="223" width="3.42578125" style="58" customWidth="1"/>
    <col min="224" max="224" width="5" style="58" customWidth="1"/>
    <col min="225" max="225" width="3.28515625" style="58" customWidth="1"/>
    <col min="226" max="226" width="4.5703125" style="58" customWidth="1"/>
    <col min="227" max="227" width="4.28515625" style="58" customWidth="1"/>
    <col min="228" max="228" width="5.42578125" style="58" customWidth="1"/>
    <col min="229" max="229" width="3.42578125" style="58" customWidth="1"/>
    <col min="230" max="230" width="4.85546875" style="58" customWidth="1"/>
    <col min="231" max="231" width="3.5703125" style="58" customWidth="1"/>
    <col min="232" max="232" width="4.85546875" style="58" customWidth="1"/>
    <col min="233" max="233" width="3.85546875" style="58" customWidth="1"/>
    <col min="234" max="234" width="4.42578125" style="58" customWidth="1"/>
    <col min="235" max="246" width="6.7109375" style="58" hidden="1" customWidth="1"/>
    <col min="247" max="247" width="3.42578125" style="58" customWidth="1"/>
    <col min="248" max="248" width="6.5703125" style="181" customWidth="1"/>
    <col min="249" max="249" width="1.140625" style="181" customWidth="1"/>
    <col min="250" max="250" width="3" style="181" customWidth="1"/>
    <col min="251" max="251" width="22.7109375" style="181" customWidth="1"/>
    <col min="252" max="252" width="4.42578125" style="58" customWidth="1"/>
    <col min="253" max="253" width="4.85546875" style="58" customWidth="1"/>
    <col min="254" max="254" width="4.42578125" style="58" customWidth="1"/>
    <col min="255" max="255" width="4.7109375" style="58" customWidth="1"/>
    <col min="256" max="256" width="4.42578125" style="58" customWidth="1"/>
    <col min="257" max="257" width="4.85546875" style="58" customWidth="1"/>
    <col min="258" max="258" width="4.42578125" style="58" customWidth="1"/>
    <col min="259" max="259" width="5.28515625" style="58" customWidth="1"/>
    <col min="260" max="260" width="4.42578125" style="58" customWidth="1"/>
    <col min="261" max="261" width="5.140625" style="58" customWidth="1"/>
    <col min="262" max="262" width="4.42578125" style="58" customWidth="1"/>
    <col min="263" max="263" width="4.85546875" style="58" customWidth="1"/>
    <col min="264" max="264" width="4.28515625" style="58" customWidth="1"/>
    <col min="265" max="265" width="5.140625" style="58" customWidth="1"/>
    <col min="266" max="266" width="4.42578125" style="58" customWidth="1"/>
    <col min="267" max="267" width="4.7109375" style="58" customWidth="1"/>
    <col min="268" max="268" width="4.42578125" style="58" customWidth="1"/>
    <col min="269" max="269" width="5.140625" style="58" customWidth="1"/>
    <col min="270" max="272" width="4.42578125" style="58" customWidth="1"/>
    <col min="273" max="273" width="4.140625" style="58" customWidth="1"/>
    <col min="274" max="284" width="6.7109375" style="58" hidden="1" customWidth="1"/>
    <col min="285" max="285" width="3.42578125" style="58" customWidth="1"/>
    <col min="286" max="286" width="6.5703125" style="181" customWidth="1"/>
    <col min="287" max="287" width="0.28515625" style="181" customWidth="1"/>
    <col min="288" max="288" width="3" style="181" customWidth="1"/>
    <col min="289" max="289" width="22.7109375" style="181" customWidth="1"/>
    <col min="290" max="290" width="4.42578125" style="58" customWidth="1"/>
    <col min="291" max="291" width="4.85546875" style="58" customWidth="1"/>
    <col min="292" max="292" width="4.42578125" style="58" customWidth="1"/>
    <col min="293" max="293" width="4.7109375" style="58" customWidth="1"/>
    <col min="294" max="294" width="4.42578125" style="58" customWidth="1"/>
    <col min="295" max="295" width="4.85546875" style="58" customWidth="1"/>
    <col min="296" max="296" width="4.42578125" style="58" customWidth="1"/>
    <col min="297" max="297" width="5.28515625" style="58" customWidth="1"/>
    <col min="298" max="298" width="4.42578125" style="58" customWidth="1"/>
    <col min="299" max="299" width="5.140625" style="58" customWidth="1"/>
    <col min="300" max="300" width="4.42578125" style="58" customWidth="1"/>
    <col min="301" max="301" width="4.85546875" style="58" customWidth="1"/>
    <col min="302" max="302" width="4.28515625" style="58" customWidth="1"/>
    <col min="303" max="303" width="5.140625" style="58" customWidth="1"/>
    <col min="304" max="304" width="4.42578125" style="58" customWidth="1"/>
    <col min="305" max="305" width="4.7109375" style="58" customWidth="1"/>
    <col min="306" max="306" width="4.42578125" style="58" customWidth="1"/>
    <col min="307" max="307" width="5.140625" style="58" customWidth="1"/>
    <col min="308" max="310" width="4.42578125" style="58" customWidth="1"/>
    <col min="311" max="311" width="4.140625" style="58" customWidth="1"/>
    <col min="312" max="322" width="6.7109375" style="58" hidden="1" customWidth="1"/>
    <col min="323" max="323" width="3.42578125" style="58" customWidth="1"/>
    <col min="324" max="324" width="6.5703125" style="181" customWidth="1"/>
    <col min="325" max="346" width="11.42578125" style="134"/>
    <col min="347" max="16384" width="11.42578125" style="181"/>
  </cols>
  <sheetData>
    <row r="1" spans="1:346" s="33" customFormat="1">
      <c r="A1" s="21"/>
      <c r="B1" s="21"/>
      <c r="C1" s="35"/>
      <c r="D1" s="36"/>
      <c r="E1" s="36"/>
      <c r="F1" s="94"/>
      <c r="G1" s="94"/>
      <c r="H1" s="94"/>
      <c r="I1" s="94"/>
      <c r="J1" s="94"/>
      <c r="K1" s="94"/>
      <c r="L1" s="94"/>
      <c r="M1" s="94"/>
      <c r="N1" s="96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5"/>
      <c r="AQ1" s="21"/>
      <c r="AR1" s="21"/>
      <c r="AS1" s="35"/>
      <c r="AT1" s="65"/>
      <c r="AU1" s="65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102"/>
      <c r="CG1" s="21"/>
      <c r="CH1" s="21"/>
      <c r="CI1" s="35"/>
      <c r="CJ1" s="65"/>
      <c r="CK1" s="65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102"/>
      <c r="DV1" s="21"/>
      <c r="DW1" s="21"/>
      <c r="DX1" s="35"/>
      <c r="DY1" s="36"/>
      <c r="DZ1" s="65"/>
      <c r="EA1" s="96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  <c r="EW1" s="94"/>
      <c r="EX1" s="94"/>
      <c r="EY1" s="94"/>
      <c r="EZ1" s="94"/>
      <c r="FA1" s="94"/>
      <c r="FB1" s="94"/>
      <c r="FC1" s="94"/>
      <c r="FD1" s="94"/>
      <c r="FE1" s="94"/>
      <c r="FF1" s="94"/>
      <c r="FG1" s="94"/>
      <c r="FH1" s="94"/>
      <c r="FI1" s="95"/>
      <c r="FL1" s="21"/>
      <c r="FM1" s="21"/>
      <c r="FN1" s="35"/>
      <c r="FO1" s="36"/>
      <c r="FP1" s="36"/>
      <c r="FQ1" s="94"/>
      <c r="FR1" s="94"/>
      <c r="FS1" s="94"/>
      <c r="FT1" s="94"/>
      <c r="FU1" s="94"/>
      <c r="FV1" s="94"/>
      <c r="FW1" s="94"/>
      <c r="FX1" s="94"/>
      <c r="FY1" s="94"/>
      <c r="FZ1" s="94"/>
      <c r="GA1" s="94"/>
      <c r="GB1" s="94"/>
      <c r="GC1" s="94"/>
      <c r="GD1" s="94"/>
      <c r="GE1" s="94"/>
      <c r="GF1" s="94"/>
      <c r="GG1" s="94"/>
      <c r="GH1" s="94"/>
      <c r="GI1" s="94"/>
      <c r="GJ1" s="94"/>
      <c r="GK1" s="94"/>
      <c r="GL1" s="94"/>
      <c r="GM1" s="94"/>
      <c r="GN1" s="94"/>
      <c r="GO1" s="94"/>
      <c r="GP1" s="94"/>
      <c r="GQ1" s="94"/>
      <c r="GR1" s="94"/>
      <c r="GS1" s="94"/>
      <c r="GT1" s="94"/>
      <c r="GU1" s="94"/>
      <c r="GV1" s="94"/>
      <c r="GW1" s="94"/>
      <c r="GX1" s="94"/>
      <c r="GY1" s="95"/>
      <c r="GZ1" s="95"/>
      <c r="HA1" s="21"/>
      <c r="HB1" s="21"/>
      <c r="HC1" s="35"/>
      <c r="HD1" s="36"/>
      <c r="HE1" s="36"/>
      <c r="HF1" s="94"/>
      <c r="HG1" s="94"/>
      <c r="HH1" s="94"/>
      <c r="HI1" s="94"/>
      <c r="HJ1" s="94"/>
      <c r="HK1" s="94"/>
      <c r="HL1" s="94"/>
      <c r="HM1" s="94"/>
      <c r="HN1" s="94"/>
      <c r="HO1" s="94"/>
      <c r="HP1" s="94"/>
      <c r="HQ1" s="94"/>
      <c r="HR1" s="94"/>
      <c r="HS1" s="94"/>
      <c r="HT1" s="94"/>
      <c r="HU1" s="94"/>
      <c r="HV1" s="94"/>
      <c r="HW1" s="94"/>
      <c r="HX1" s="94"/>
      <c r="HY1" s="94"/>
      <c r="HZ1" s="94"/>
      <c r="IA1" s="94"/>
      <c r="IB1" s="94"/>
      <c r="IC1" s="94"/>
      <c r="ID1" s="94"/>
      <c r="IE1" s="94"/>
      <c r="IF1" s="94"/>
      <c r="IG1" s="94"/>
      <c r="IH1" s="94"/>
      <c r="II1" s="94"/>
      <c r="IJ1" s="94"/>
      <c r="IK1" s="94"/>
      <c r="IL1" s="94"/>
      <c r="IM1" s="94"/>
      <c r="IN1" s="95"/>
      <c r="IO1" s="95"/>
      <c r="IP1" s="21"/>
      <c r="IQ1" s="21"/>
      <c r="IR1" s="35"/>
      <c r="IS1" s="36"/>
      <c r="IT1" s="36"/>
      <c r="IU1" s="94"/>
      <c r="IV1" s="94"/>
      <c r="IW1" s="94"/>
      <c r="IX1" s="94"/>
      <c r="IY1" s="94"/>
      <c r="IZ1" s="94"/>
      <c r="JA1" s="94"/>
      <c r="JB1" s="94"/>
      <c r="JC1" s="94"/>
      <c r="JD1" s="94"/>
      <c r="JE1" s="94"/>
      <c r="JF1" s="94"/>
      <c r="JG1" s="94"/>
      <c r="JH1" s="94"/>
      <c r="JI1" s="94"/>
      <c r="JJ1" s="94"/>
      <c r="JK1" s="94"/>
      <c r="JL1" s="94"/>
      <c r="JM1" s="94"/>
      <c r="JN1" s="94"/>
      <c r="JO1" s="94"/>
      <c r="JP1" s="94"/>
      <c r="JQ1" s="94"/>
      <c r="JR1" s="94"/>
      <c r="JS1" s="94"/>
      <c r="JT1" s="94"/>
      <c r="JU1" s="94"/>
      <c r="JV1" s="94"/>
      <c r="JW1" s="94"/>
      <c r="JX1" s="94"/>
      <c r="JY1" s="94"/>
      <c r="JZ1" s="95"/>
      <c r="KB1" s="21"/>
      <c r="KC1" s="21"/>
      <c r="KD1" s="35"/>
      <c r="KE1" s="36"/>
      <c r="KF1" s="36"/>
      <c r="KG1" s="94"/>
      <c r="KH1" s="94"/>
      <c r="KI1" s="94"/>
      <c r="KJ1" s="94"/>
      <c r="KK1" s="94"/>
      <c r="KL1" s="94"/>
      <c r="KM1" s="94"/>
      <c r="KN1" s="94"/>
      <c r="KO1" s="94"/>
      <c r="KP1" s="94"/>
      <c r="KQ1" s="94"/>
      <c r="KR1" s="94"/>
      <c r="KS1" s="94"/>
      <c r="KT1" s="94"/>
      <c r="KU1" s="94"/>
      <c r="KV1" s="94"/>
      <c r="KW1" s="94"/>
      <c r="KX1" s="94"/>
      <c r="KY1" s="94"/>
      <c r="KZ1" s="94"/>
      <c r="LA1" s="94"/>
      <c r="LB1" s="94"/>
      <c r="LC1" s="94"/>
      <c r="LD1" s="94"/>
      <c r="LE1" s="94"/>
      <c r="LF1" s="94"/>
      <c r="LG1" s="94"/>
      <c r="LH1" s="94"/>
      <c r="LI1" s="94"/>
      <c r="LJ1" s="94"/>
      <c r="LK1" s="94"/>
      <c r="LL1" s="95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</row>
    <row r="2" spans="1:346" s="33" customFormat="1">
      <c r="A2" s="21"/>
      <c r="B2" s="23" t="s">
        <v>330</v>
      </c>
      <c r="C2" s="38"/>
      <c r="D2" s="39" t="s">
        <v>80</v>
      </c>
      <c r="E2" s="39"/>
      <c r="F2" s="36"/>
      <c r="G2" s="36"/>
      <c r="H2" s="36"/>
      <c r="I2" s="36"/>
      <c r="J2" s="36"/>
      <c r="K2" s="36"/>
      <c r="L2" s="36"/>
      <c r="M2" s="36"/>
      <c r="N2" s="65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40"/>
      <c r="AN2" s="22"/>
      <c r="AQ2" s="21"/>
      <c r="AR2" s="23" t="s">
        <v>330</v>
      </c>
      <c r="AS2" s="116"/>
      <c r="AT2" s="39" t="str">
        <f>D2</f>
        <v>CONCENTRADO DE CALIFICACIONES FINALES</v>
      </c>
      <c r="AU2" s="67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103"/>
      <c r="CD2" s="63"/>
      <c r="CG2" s="21"/>
      <c r="CH2" s="23" t="s">
        <v>330</v>
      </c>
      <c r="CI2" s="116"/>
      <c r="CJ2" s="39" t="str">
        <f>AT2</f>
        <v>CONCENTRADO DE CALIFICACIONES FINALES</v>
      </c>
      <c r="CK2" s="67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103"/>
      <c r="DT2" s="63"/>
      <c r="DV2" s="21"/>
      <c r="DW2" s="23" t="s">
        <v>331</v>
      </c>
      <c r="DX2" s="38"/>
      <c r="DY2" s="39" t="str">
        <f>AT2</f>
        <v>CONCENTRADO DE CALIFICACIONES FINALES</v>
      </c>
      <c r="DZ2" s="67"/>
      <c r="EA2" s="65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40"/>
      <c r="FI2" s="22"/>
      <c r="FL2" s="21"/>
      <c r="FM2" s="23" t="s">
        <v>331</v>
      </c>
      <c r="FN2" s="38"/>
      <c r="FO2" s="39" t="str">
        <f>D2</f>
        <v>CONCENTRADO DE CALIFICACIONES FINALES</v>
      </c>
      <c r="FP2" s="39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40"/>
      <c r="GY2" s="22"/>
      <c r="GZ2" s="22"/>
      <c r="HA2" s="21"/>
      <c r="HB2" s="23" t="s">
        <v>331</v>
      </c>
      <c r="HC2" s="38"/>
      <c r="HD2" s="39" t="str">
        <f>FO2</f>
        <v>CONCENTRADO DE CALIFICACIONES FINALES</v>
      </c>
      <c r="HE2" s="39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40"/>
      <c r="IN2" s="22"/>
      <c r="IO2" s="22"/>
      <c r="IP2" s="21"/>
      <c r="IQ2" s="23" t="s">
        <v>333</v>
      </c>
      <c r="IR2" s="38"/>
      <c r="IS2" s="39" t="str">
        <f>FO2</f>
        <v>CONCENTRADO DE CALIFICACIONES FINALES</v>
      </c>
      <c r="IT2" s="39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40"/>
      <c r="JZ2" s="22"/>
      <c r="KB2" s="21"/>
      <c r="KC2" s="23" t="s">
        <v>333</v>
      </c>
      <c r="KD2" s="38"/>
      <c r="KE2" s="39" t="str">
        <f>IS2</f>
        <v>CONCENTRADO DE CALIFICACIONES FINALES</v>
      </c>
      <c r="KF2" s="39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40"/>
      <c r="LL2" s="22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</row>
    <row r="3" spans="1:346" s="33" customFormat="1">
      <c r="A3" s="21"/>
      <c r="B3" s="93" t="s">
        <v>34</v>
      </c>
      <c r="C3" s="35"/>
      <c r="D3" s="36"/>
      <c r="E3" s="36"/>
      <c r="F3" s="36"/>
      <c r="G3" s="36"/>
      <c r="H3" s="36"/>
      <c r="I3" s="36"/>
      <c r="J3" s="36"/>
      <c r="K3" s="36"/>
      <c r="L3" s="36"/>
      <c r="M3" s="36"/>
      <c r="N3" s="65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40"/>
      <c r="AN3" s="22"/>
      <c r="AQ3" s="21"/>
      <c r="AR3" s="93" t="s">
        <v>35</v>
      </c>
      <c r="AS3" s="3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103"/>
      <c r="CD3" s="63"/>
      <c r="CG3" s="21"/>
      <c r="CH3" s="93" t="s">
        <v>62</v>
      </c>
      <c r="CI3" s="3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103"/>
      <c r="DT3" s="63"/>
      <c r="DV3" s="21"/>
      <c r="DW3" s="63" t="s">
        <v>34</v>
      </c>
      <c r="DX3" s="35"/>
      <c r="DY3" s="36"/>
      <c r="DZ3" s="65"/>
      <c r="EA3" s="65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40"/>
      <c r="FI3" s="22"/>
      <c r="FL3" s="21"/>
      <c r="FM3" s="63" t="s">
        <v>35</v>
      </c>
      <c r="FN3" s="35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40"/>
      <c r="GY3" s="22"/>
      <c r="GZ3" s="22"/>
      <c r="HA3" s="21"/>
      <c r="HB3" s="63" t="s">
        <v>62</v>
      </c>
      <c r="HC3" s="35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40"/>
      <c r="IN3" s="22"/>
      <c r="IO3" s="22"/>
      <c r="IP3" s="21"/>
      <c r="IQ3" s="63" t="s">
        <v>34</v>
      </c>
      <c r="IR3" s="35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40"/>
      <c r="JZ3" s="22"/>
      <c r="KB3" s="21"/>
      <c r="KC3" s="63" t="s">
        <v>35</v>
      </c>
      <c r="KD3" s="35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40"/>
      <c r="LL3" s="22"/>
      <c r="LM3" s="134"/>
      <c r="LN3" s="134"/>
      <c r="LO3" s="134"/>
      <c r="LP3" s="134"/>
      <c r="LQ3" s="134"/>
      <c r="LR3" s="134"/>
      <c r="LS3" s="134"/>
      <c r="LT3" s="134"/>
      <c r="LU3" s="134"/>
      <c r="LV3" s="134"/>
      <c r="LW3" s="134"/>
      <c r="LX3" s="134"/>
      <c r="LY3" s="134"/>
      <c r="LZ3" s="134"/>
      <c r="MA3" s="134"/>
      <c r="MB3" s="134"/>
      <c r="MC3" s="134"/>
      <c r="MD3" s="134"/>
      <c r="ME3" s="134"/>
      <c r="MF3" s="134"/>
      <c r="MG3" s="134"/>
      <c r="MH3" s="134"/>
    </row>
    <row r="4" spans="1:346" s="33" customFormat="1">
      <c r="A4" s="21"/>
      <c r="B4" s="24" t="s">
        <v>18</v>
      </c>
      <c r="C4" s="59" t="s">
        <v>33</v>
      </c>
      <c r="D4" s="62" t="s">
        <v>28</v>
      </c>
      <c r="E4" s="61" t="s">
        <v>33</v>
      </c>
      <c r="F4" s="62" t="s">
        <v>50</v>
      </c>
      <c r="G4" s="62" t="s">
        <v>33</v>
      </c>
      <c r="H4" s="62" t="s">
        <v>20</v>
      </c>
      <c r="I4" s="62" t="s">
        <v>33</v>
      </c>
      <c r="J4" s="62" t="s">
        <v>46</v>
      </c>
      <c r="K4" s="62" t="s">
        <v>33</v>
      </c>
      <c r="L4" s="62" t="s">
        <v>29</v>
      </c>
      <c r="M4" s="62" t="s">
        <v>33</v>
      </c>
      <c r="N4" s="98" t="s">
        <v>51</v>
      </c>
      <c r="O4" s="62" t="s">
        <v>33</v>
      </c>
      <c r="P4" s="62" t="s">
        <v>30</v>
      </c>
      <c r="Q4" s="62" t="s">
        <v>33</v>
      </c>
      <c r="R4" s="62" t="s">
        <v>52</v>
      </c>
      <c r="S4" s="62" t="s">
        <v>33</v>
      </c>
      <c r="T4" s="62" t="s">
        <v>47</v>
      </c>
      <c r="U4" s="62" t="s">
        <v>33</v>
      </c>
      <c r="V4" s="62" t="s">
        <v>53</v>
      </c>
      <c r="W4" s="62" t="s">
        <v>33</v>
      </c>
      <c r="X4" s="62" t="s">
        <v>31</v>
      </c>
      <c r="Y4" s="62" t="s">
        <v>33</v>
      </c>
      <c r="Z4" s="62" t="s">
        <v>32</v>
      </c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35"/>
      <c r="AN4" s="25" t="s">
        <v>21</v>
      </c>
      <c r="AQ4" s="21"/>
      <c r="AR4" s="24" t="s">
        <v>18</v>
      </c>
      <c r="AS4" s="59" t="s">
        <v>33</v>
      </c>
      <c r="AT4" s="62" t="s">
        <v>28</v>
      </c>
      <c r="AU4" s="61" t="s">
        <v>33</v>
      </c>
      <c r="AV4" s="62" t="s">
        <v>50</v>
      </c>
      <c r="AW4" s="62" t="s">
        <v>33</v>
      </c>
      <c r="AX4" s="62" t="s">
        <v>20</v>
      </c>
      <c r="AY4" s="62" t="s">
        <v>33</v>
      </c>
      <c r="AZ4" s="62" t="s">
        <v>46</v>
      </c>
      <c r="BA4" s="62" t="s">
        <v>33</v>
      </c>
      <c r="BB4" s="62" t="s">
        <v>29</v>
      </c>
      <c r="BC4" s="62" t="s">
        <v>33</v>
      </c>
      <c r="BD4" s="98" t="s">
        <v>51</v>
      </c>
      <c r="BE4" s="62" t="s">
        <v>33</v>
      </c>
      <c r="BF4" s="62" t="s">
        <v>30</v>
      </c>
      <c r="BG4" s="62" t="s">
        <v>33</v>
      </c>
      <c r="BH4" s="62" t="s">
        <v>52</v>
      </c>
      <c r="BI4" s="62" t="s">
        <v>33</v>
      </c>
      <c r="BJ4" s="62" t="s">
        <v>47</v>
      </c>
      <c r="BK4" s="62" t="s">
        <v>33</v>
      </c>
      <c r="BL4" s="62" t="s">
        <v>53</v>
      </c>
      <c r="BM4" s="62" t="s">
        <v>33</v>
      </c>
      <c r="BN4" s="62" t="s">
        <v>31</v>
      </c>
      <c r="BO4" s="62" t="s">
        <v>33</v>
      </c>
      <c r="BP4" s="62" t="s">
        <v>32</v>
      </c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65"/>
      <c r="CD4" s="105" t="s">
        <v>21</v>
      </c>
      <c r="CG4" s="21"/>
      <c r="CH4" s="24" t="s">
        <v>18</v>
      </c>
      <c r="CI4" s="59" t="s">
        <v>33</v>
      </c>
      <c r="CJ4" s="62" t="s">
        <v>28</v>
      </c>
      <c r="CK4" s="61" t="s">
        <v>33</v>
      </c>
      <c r="CL4" s="62" t="s">
        <v>50</v>
      </c>
      <c r="CM4" s="62" t="s">
        <v>33</v>
      </c>
      <c r="CN4" s="62" t="s">
        <v>20</v>
      </c>
      <c r="CO4" s="62" t="s">
        <v>33</v>
      </c>
      <c r="CP4" s="62" t="s">
        <v>46</v>
      </c>
      <c r="CQ4" s="62" t="s">
        <v>33</v>
      </c>
      <c r="CR4" s="62" t="s">
        <v>29</v>
      </c>
      <c r="CS4" s="62" t="s">
        <v>33</v>
      </c>
      <c r="CT4" s="98" t="s">
        <v>51</v>
      </c>
      <c r="CU4" s="62" t="s">
        <v>33</v>
      </c>
      <c r="CV4" s="62" t="s">
        <v>30</v>
      </c>
      <c r="CW4" s="62" t="s">
        <v>33</v>
      </c>
      <c r="CX4" s="62" t="s">
        <v>52</v>
      </c>
      <c r="CY4" s="62" t="s">
        <v>33</v>
      </c>
      <c r="CZ4" s="62" t="s">
        <v>47</v>
      </c>
      <c r="DA4" s="62" t="s">
        <v>33</v>
      </c>
      <c r="DB4" s="62" t="s">
        <v>53</v>
      </c>
      <c r="DC4" s="62" t="s">
        <v>33</v>
      </c>
      <c r="DD4" s="62" t="s">
        <v>31</v>
      </c>
      <c r="DE4" s="62" t="s">
        <v>33</v>
      </c>
      <c r="DF4" s="62" t="s">
        <v>32</v>
      </c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65"/>
      <c r="DT4" s="105" t="s">
        <v>21</v>
      </c>
      <c r="DV4" s="21"/>
      <c r="DW4" s="24" t="s">
        <v>18</v>
      </c>
      <c r="DX4" s="59" t="s">
        <v>33</v>
      </c>
      <c r="DY4" s="62" t="s">
        <v>36</v>
      </c>
      <c r="DZ4" s="68" t="s">
        <v>33</v>
      </c>
      <c r="EA4" s="98" t="s">
        <v>54</v>
      </c>
      <c r="EB4" s="62" t="s">
        <v>33</v>
      </c>
      <c r="EC4" s="62" t="s">
        <v>20</v>
      </c>
      <c r="ED4" s="62" t="s">
        <v>33</v>
      </c>
      <c r="EE4" s="62" t="s">
        <v>55</v>
      </c>
      <c r="EF4" s="62" t="s">
        <v>33</v>
      </c>
      <c r="EG4" s="62" t="s">
        <v>56</v>
      </c>
      <c r="EH4" s="62" t="s">
        <v>33</v>
      </c>
      <c r="EI4" s="62" t="s">
        <v>29</v>
      </c>
      <c r="EJ4" s="62" t="s">
        <v>33</v>
      </c>
      <c r="EK4" s="62" t="s">
        <v>57</v>
      </c>
      <c r="EL4" s="62" t="s">
        <v>33</v>
      </c>
      <c r="EM4" s="62" t="s">
        <v>37</v>
      </c>
      <c r="EN4" s="62" t="s">
        <v>33</v>
      </c>
      <c r="EO4" s="62" t="s">
        <v>58</v>
      </c>
      <c r="EP4" s="62" t="s">
        <v>33</v>
      </c>
      <c r="EQ4" s="62" t="s">
        <v>59</v>
      </c>
      <c r="ER4" s="62" t="s">
        <v>33</v>
      </c>
      <c r="ES4" s="62" t="s">
        <v>31</v>
      </c>
      <c r="ET4" s="62" t="s">
        <v>33</v>
      </c>
      <c r="EU4" s="62" t="s">
        <v>32</v>
      </c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35"/>
      <c r="FI4" s="25" t="s">
        <v>21</v>
      </c>
      <c r="FL4" s="21"/>
      <c r="FM4" s="24" t="s">
        <v>18</v>
      </c>
      <c r="FN4" s="59" t="s">
        <v>33</v>
      </c>
      <c r="FO4" s="62" t="s">
        <v>36</v>
      </c>
      <c r="FP4" s="68" t="s">
        <v>33</v>
      </c>
      <c r="FQ4" s="98" t="s">
        <v>54</v>
      </c>
      <c r="FR4" s="62" t="s">
        <v>33</v>
      </c>
      <c r="FS4" s="62" t="s">
        <v>20</v>
      </c>
      <c r="FT4" s="62" t="s">
        <v>33</v>
      </c>
      <c r="FU4" s="62" t="s">
        <v>55</v>
      </c>
      <c r="FV4" s="62" t="s">
        <v>33</v>
      </c>
      <c r="FW4" s="62" t="s">
        <v>56</v>
      </c>
      <c r="FX4" s="62" t="s">
        <v>33</v>
      </c>
      <c r="FY4" s="62" t="s">
        <v>29</v>
      </c>
      <c r="FZ4" s="62" t="s">
        <v>33</v>
      </c>
      <c r="GA4" s="62" t="s">
        <v>57</v>
      </c>
      <c r="GB4" s="62" t="s">
        <v>33</v>
      </c>
      <c r="GC4" s="62" t="s">
        <v>37</v>
      </c>
      <c r="GD4" s="62" t="s">
        <v>33</v>
      </c>
      <c r="GE4" s="62" t="s">
        <v>58</v>
      </c>
      <c r="GF4" s="62" t="s">
        <v>33</v>
      </c>
      <c r="GG4" s="62" t="s">
        <v>59</v>
      </c>
      <c r="GH4" s="62" t="s">
        <v>33</v>
      </c>
      <c r="GI4" s="62" t="s">
        <v>31</v>
      </c>
      <c r="GJ4" s="62" t="s">
        <v>33</v>
      </c>
      <c r="GK4" s="62" t="s">
        <v>32</v>
      </c>
      <c r="GL4" s="97" t="s">
        <v>36</v>
      </c>
      <c r="GM4" s="97" t="s">
        <v>54</v>
      </c>
      <c r="GN4" s="97" t="s">
        <v>20</v>
      </c>
      <c r="GO4" s="97" t="s">
        <v>55</v>
      </c>
      <c r="GP4" s="97" t="s">
        <v>56</v>
      </c>
      <c r="GQ4" s="97" t="s">
        <v>29</v>
      </c>
      <c r="GR4" s="97" t="s">
        <v>57</v>
      </c>
      <c r="GS4" s="97" t="s">
        <v>37</v>
      </c>
      <c r="GT4" s="97" t="s">
        <v>58</v>
      </c>
      <c r="GU4" s="97" t="s">
        <v>59</v>
      </c>
      <c r="GV4" s="97" t="s">
        <v>31</v>
      </c>
      <c r="GW4" s="97" t="s">
        <v>32</v>
      </c>
      <c r="GX4" s="35"/>
      <c r="GY4" s="25" t="s">
        <v>21</v>
      </c>
      <c r="GZ4" s="180"/>
      <c r="HA4" s="21"/>
      <c r="HB4" s="24" t="s">
        <v>18</v>
      </c>
      <c r="HC4" s="59" t="s">
        <v>33</v>
      </c>
      <c r="HD4" s="62" t="s">
        <v>36</v>
      </c>
      <c r="HE4" s="68" t="s">
        <v>33</v>
      </c>
      <c r="HF4" s="98" t="s">
        <v>54</v>
      </c>
      <c r="HG4" s="62" t="s">
        <v>33</v>
      </c>
      <c r="HH4" s="62" t="s">
        <v>20</v>
      </c>
      <c r="HI4" s="62" t="s">
        <v>33</v>
      </c>
      <c r="HJ4" s="62" t="s">
        <v>55</v>
      </c>
      <c r="HK4" s="62" t="s">
        <v>33</v>
      </c>
      <c r="HL4" s="62" t="s">
        <v>56</v>
      </c>
      <c r="HM4" s="62" t="s">
        <v>33</v>
      </c>
      <c r="HN4" s="62" t="s">
        <v>29</v>
      </c>
      <c r="HO4" s="62" t="s">
        <v>33</v>
      </c>
      <c r="HP4" s="62" t="s">
        <v>57</v>
      </c>
      <c r="HQ4" s="62" t="s">
        <v>33</v>
      </c>
      <c r="HR4" s="62" t="s">
        <v>37</v>
      </c>
      <c r="HS4" s="62" t="s">
        <v>33</v>
      </c>
      <c r="HT4" s="62" t="s">
        <v>58</v>
      </c>
      <c r="HU4" s="62" t="s">
        <v>33</v>
      </c>
      <c r="HV4" s="62" t="s">
        <v>59</v>
      </c>
      <c r="HW4" s="62" t="s">
        <v>33</v>
      </c>
      <c r="HX4" s="62" t="s">
        <v>31</v>
      </c>
      <c r="HY4" s="62" t="s">
        <v>33</v>
      </c>
      <c r="HZ4" s="62" t="s">
        <v>32</v>
      </c>
      <c r="IA4" s="97" t="s">
        <v>36</v>
      </c>
      <c r="IB4" s="97" t="s">
        <v>54</v>
      </c>
      <c r="IC4" s="97" t="s">
        <v>20</v>
      </c>
      <c r="ID4" s="97" t="s">
        <v>55</v>
      </c>
      <c r="IE4" s="97" t="s">
        <v>56</v>
      </c>
      <c r="IF4" s="97" t="s">
        <v>29</v>
      </c>
      <c r="IG4" s="97" t="s">
        <v>57</v>
      </c>
      <c r="IH4" s="97" t="s">
        <v>37</v>
      </c>
      <c r="II4" s="97" t="s">
        <v>58</v>
      </c>
      <c r="IJ4" s="97" t="s">
        <v>59</v>
      </c>
      <c r="IK4" s="97" t="s">
        <v>31</v>
      </c>
      <c r="IL4" s="97" t="s">
        <v>32</v>
      </c>
      <c r="IM4" s="35"/>
      <c r="IN4" s="25" t="s">
        <v>21</v>
      </c>
      <c r="IO4" s="180"/>
      <c r="IP4" s="21"/>
      <c r="IQ4" s="24" t="s">
        <v>18</v>
      </c>
      <c r="IR4" s="59" t="s">
        <v>33</v>
      </c>
      <c r="IS4" s="62" t="s">
        <v>20</v>
      </c>
      <c r="IT4" s="61" t="s">
        <v>33</v>
      </c>
      <c r="IU4" s="62" t="s">
        <v>38</v>
      </c>
      <c r="IV4" s="62" t="s">
        <v>33</v>
      </c>
      <c r="IW4" s="62" t="s">
        <v>44</v>
      </c>
      <c r="IX4" s="62" t="s">
        <v>33</v>
      </c>
      <c r="IY4" s="62" t="s">
        <v>60</v>
      </c>
      <c r="IZ4" s="62" t="s">
        <v>33</v>
      </c>
      <c r="JA4" s="62" t="s">
        <v>48</v>
      </c>
      <c r="JB4" s="62" t="s">
        <v>33</v>
      </c>
      <c r="JC4" s="62" t="s">
        <v>37</v>
      </c>
      <c r="JD4" s="62" t="s">
        <v>33</v>
      </c>
      <c r="JE4" s="62" t="s">
        <v>19</v>
      </c>
      <c r="JF4" s="62" t="s">
        <v>33</v>
      </c>
      <c r="JG4" s="62" t="s">
        <v>61</v>
      </c>
      <c r="JH4" s="62" t="s">
        <v>33</v>
      </c>
      <c r="JI4" s="62" t="s">
        <v>53</v>
      </c>
      <c r="JJ4" s="62" t="s">
        <v>33</v>
      </c>
      <c r="JK4" s="62" t="s">
        <v>31</v>
      </c>
      <c r="JL4" s="62" t="s">
        <v>33</v>
      </c>
      <c r="JM4" s="62" t="s">
        <v>32</v>
      </c>
      <c r="JN4" s="131" t="str">
        <f>IS4</f>
        <v>ING</v>
      </c>
      <c r="JO4" s="131" t="str">
        <f>IU4</f>
        <v>CAL</v>
      </c>
      <c r="JP4" s="131" t="str">
        <f>IW4</f>
        <v>HIST</v>
      </c>
      <c r="JQ4" s="131" t="str">
        <f>IY4</f>
        <v>ESTR</v>
      </c>
      <c r="JR4" s="131" t="str">
        <f>JA4</f>
        <v>BIO</v>
      </c>
      <c r="JS4" s="131" t="str">
        <f>JC4</f>
        <v>FIS</v>
      </c>
      <c r="JT4" s="131" t="str">
        <f>JE4</f>
        <v>QUIM</v>
      </c>
      <c r="JU4" s="131" t="str">
        <f>JG4</f>
        <v>CIEN</v>
      </c>
      <c r="JV4" s="131" t="str">
        <f>JI4</f>
        <v>SALU</v>
      </c>
      <c r="JW4" s="131" t="str">
        <f>JK4</f>
        <v>ACT</v>
      </c>
      <c r="JX4" s="131" t="str">
        <f>JM4</f>
        <v>O.T</v>
      </c>
      <c r="JY4" s="35"/>
      <c r="JZ4" s="99" t="s">
        <v>21</v>
      </c>
      <c r="KB4" s="21"/>
      <c r="KC4" s="24" t="s">
        <v>18</v>
      </c>
      <c r="KD4" s="59" t="s">
        <v>33</v>
      </c>
      <c r="KE4" s="62" t="s">
        <v>20</v>
      </c>
      <c r="KF4" s="61" t="s">
        <v>33</v>
      </c>
      <c r="KG4" s="62" t="s">
        <v>38</v>
      </c>
      <c r="KH4" s="62" t="s">
        <v>33</v>
      </c>
      <c r="KI4" s="62" t="s">
        <v>44</v>
      </c>
      <c r="KJ4" s="62" t="s">
        <v>33</v>
      </c>
      <c r="KK4" s="62" t="s">
        <v>60</v>
      </c>
      <c r="KL4" s="62" t="s">
        <v>33</v>
      </c>
      <c r="KM4" s="62" t="s">
        <v>48</v>
      </c>
      <c r="KN4" s="62" t="s">
        <v>33</v>
      </c>
      <c r="KO4" s="62" t="s">
        <v>37</v>
      </c>
      <c r="KP4" s="62" t="s">
        <v>33</v>
      </c>
      <c r="KQ4" s="62" t="s">
        <v>19</v>
      </c>
      <c r="KR4" s="62" t="s">
        <v>33</v>
      </c>
      <c r="KS4" s="62" t="s">
        <v>61</v>
      </c>
      <c r="KT4" s="62" t="s">
        <v>33</v>
      </c>
      <c r="KU4" s="62" t="s">
        <v>53</v>
      </c>
      <c r="KV4" s="62" t="s">
        <v>33</v>
      </c>
      <c r="KW4" s="62" t="s">
        <v>31</v>
      </c>
      <c r="KX4" s="62" t="s">
        <v>33</v>
      </c>
      <c r="KY4" s="62" t="s">
        <v>32</v>
      </c>
      <c r="KZ4" s="131" t="str">
        <f>KE4</f>
        <v>ING</v>
      </c>
      <c r="LA4" s="131" t="str">
        <f>KG4</f>
        <v>CAL</v>
      </c>
      <c r="LB4" s="131" t="str">
        <f>KI4</f>
        <v>HIST</v>
      </c>
      <c r="LC4" s="131" t="str">
        <f>KK4</f>
        <v>ESTR</v>
      </c>
      <c r="LD4" s="131" t="str">
        <f>KM4</f>
        <v>BIO</v>
      </c>
      <c r="LE4" s="131" t="str">
        <f>KO4</f>
        <v>FIS</v>
      </c>
      <c r="LF4" s="131" t="str">
        <f>KQ4</f>
        <v>QUIM</v>
      </c>
      <c r="LG4" s="131" t="str">
        <f>KS4</f>
        <v>CIEN</v>
      </c>
      <c r="LH4" s="131" t="str">
        <f>KU4</f>
        <v>SALU</v>
      </c>
      <c r="LI4" s="131" t="str">
        <f>KW4</f>
        <v>ACT</v>
      </c>
      <c r="LJ4" s="131" t="str">
        <f>KY4</f>
        <v>O.T</v>
      </c>
      <c r="LK4" s="35"/>
      <c r="LL4" s="99" t="s">
        <v>21</v>
      </c>
      <c r="LM4" s="134"/>
      <c r="LN4" s="134"/>
      <c r="LO4" s="134"/>
      <c r="LP4" s="134"/>
      <c r="LQ4" s="134"/>
      <c r="LR4" s="134"/>
      <c r="LS4" s="134"/>
      <c r="LT4" s="134"/>
      <c r="LU4" s="134"/>
      <c r="LV4" s="134"/>
      <c r="LW4" s="134"/>
      <c r="LX4" s="134"/>
      <c r="LY4" s="134"/>
      <c r="LZ4" s="134"/>
      <c r="MA4" s="134"/>
      <c r="MB4" s="134"/>
      <c r="MC4" s="134"/>
      <c r="MD4" s="134"/>
      <c r="ME4" s="134"/>
      <c r="MF4" s="134"/>
      <c r="MG4" s="134"/>
      <c r="MH4" s="134"/>
    </row>
    <row r="5" spans="1:346" s="33" customFormat="1">
      <c r="A5" s="26">
        <v>1</v>
      </c>
      <c r="B5" s="100" t="str">
        <f>'2 A'!G5</f>
        <v>AGUILAR PERALTA RICHAR JOSAFAD</v>
      </c>
      <c r="C5" s="71"/>
      <c r="D5" s="19"/>
      <c r="E5" s="71"/>
      <c r="F5" s="19"/>
      <c r="G5" s="71"/>
      <c r="H5" s="70"/>
      <c r="I5" s="71"/>
      <c r="J5" s="19"/>
      <c r="K5" s="71"/>
      <c r="L5" s="19"/>
      <c r="M5" s="71"/>
      <c r="N5" s="19"/>
      <c r="O5" s="71"/>
      <c r="P5" s="19"/>
      <c r="Q5" s="71"/>
      <c r="R5" s="19"/>
      <c r="S5" s="71"/>
      <c r="T5" s="19"/>
      <c r="U5" s="71"/>
      <c r="V5" s="19"/>
      <c r="W5" s="71"/>
      <c r="X5" s="71"/>
      <c r="Y5" s="71"/>
      <c r="Z5" s="71"/>
      <c r="AA5" s="43">
        <f>D5</f>
        <v>0</v>
      </c>
      <c r="AB5" s="43">
        <f>F5</f>
        <v>0</v>
      </c>
      <c r="AC5" s="43">
        <f>H5</f>
        <v>0</v>
      </c>
      <c r="AD5" s="43">
        <f>J5</f>
        <v>0</v>
      </c>
      <c r="AE5" s="43">
        <f>L5</f>
        <v>0</v>
      </c>
      <c r="AF5" s="43">
        <f>N5</f>
        <v>0</v>
      </c>
      <c r="AG5" s="43">
        <f>P5</f>
        <v>0</v>
      </c>
      <c r="AH5" s="43">
        <f>R5</f>
        <v>0</v>
      </c>
      <c r="AI5" s="43">
        <f>T5</f>
        <v>0</v>
      </c>
      <c r="AJ5" s="43">
        <f>V5</f>
        <v>0</v>
      </c>
      <c r="AK5" s="43">
        <f>X5</f>
        <v>0</v>
      </c>
      <c r="AL5" s="43">
        <f>Z5</f>
        <v>0</v>
      </c>
      <c r="AM5" s="44">
        <f>COUNTIF(AA5:AJ5,"&lt;6")</f>
        <v>10</v>
      </c>
      <c r="AN5" s="27">
        <f t="shared" ref="AN5:AN59" si="0">SUM(D5+F5+H5+J5+L5+N5+P5+R5+T5+V5)/10</f>
        <v>0</v>
      </c>
      <c r="AQ5" s="26">
        <v>1</v>
      </c>
      <c r="AR5" s="101" t="str">
        <f>'2B'!G5</f>
        <v>ALBAÑIL ANDUAGA ANDREA</v>
      </c>
      <c r="AS5" s="71"/>
      <c r="AT5" s="19"/>
      <c r="AU5" s="71"/>
      <c r="AV5" s="19"/>
      <c r="AW5" s="71"/>
      <c r="AX5" s="70"/>
      <c r="AY5" s="71"/>
      <c r="AZ5" s="19"/>
      <c r="BA5" s="71"/>
      <c r="BB5" s="19"/>
      <c r="BC5" s="71"/>
      <c r="BD5" s="19"/>
      <c r="BE5" s="71"/>
      <c r="BF5" s="19"/>
      <c r="BG5" s="71"/>
      <c r="BH5" s="19"/>
      <c r="BI5" s="71"/>
      <c r="BJ5" s="19"/>
      <c r="BK5" s="71"/>
      <c r="BL5" s="19"/>
      <c r="BM5" s="71"/>
      <c r="BN5" s="71"/>
      <c r="BO5" s="71"/>
      <c r="BP5" s="71"/>
      <c r="BQ5" s="106">
        <f>AT5</f>
        <v>0</v>
      </c>
      <c r="BR5" s="106">
        <f>AV5</f>
        <v>0</v>
      </c>
      <c r="BS5" s="106">
        <f>AX5</f>
        <v>0</v>
      </c>
      <c r="BT5" s="106">
        <f>AZ5</f>
        <v>0</v>
      </c>
      <c r="BU5" s="106">
        <f>BB5</f>
        <v>0</v>
      </c>
      <c r="BV5" s="106">
        <f>BD5</f>
        <v>0</v>
      </c>
      <c r="BW5" s="106">
        <f>BF5</f>
        <v>0</v>
      </c>
      <c r="BX5" s="106">
        <f>BH5</f>
        <v>0</v>
      </c>
      <c r="BY5" s="106">
        <f>BJ5</f>
        <v>0</v>
      </c>
      <c r="BZ5" s="106">
        <f>BL5</f>
        <v>0</v>
      </c>
      <c r="CA5" s="106">
        <f>BN5</f>
        <v>0</v>
      </c>
      <c r="CB5" s="106">
        <f>BP5</f>
        <v>0</v>
      </c>
      <c r="CC5" s="107">
        <f>COUNTIF(BQ5:BZ5,"&lt;6")</f>
        <v>10</v>
      </c>
      <c r="CD5" s="108">
        <f>SUM(AT5+AV5+AX5+AZ5+BB5+BD5+BF5+BH5+BJ5+BL5)/10</f>
        <v>0</v>
      </c>
      <c r="CG5" s="26">
        <v>1</v>
      </c>
      <c r="CH5" s="101" t="str">
        <f>'2C'!G5</f>
        <v>ALTAMIRANO RODRIGUEZ BRAYTON YAEL</v>
      </c>
      <c r="CI5" s="42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106">
        <f>CJ5</f>
        <v>0</v>
      </c>
      <c r="DH5" s="106">
        <f>CL5</f>
        <v>0</v>
      </c>
      <c r="DI5" s="106">
        <f>CN5</f>
        <v>0</v>
      </c>
      <c r="DJ5" s="106">
        <f>CP5</f>
        <v>0</v>
      </c>
      <c r="DK5" s="106">
        <f>CR5</f>
        <v>0</v>
      </c>
      <c r="DL5" s="106">
        <f>CT5</f>
        <v>0</v>
      </c>
      <c r="DM5" s="106">
        <f>CV5</f>
        <v>0</v>
      </c>
      <c r="DN5" s="106">
        <f>CX5</f>
        <v>0</v>
      </c>
      <c r="DO5" s="106">
        <f>CZ5</f>
        <v>0</v>
      </c>
      <c r="DP5" s="106">
        <f>DB5</f>
        <v>0</v>
      </c>
      <c r="DQ5" s="106">
        <f>DD5</f>
        <v>0</v>
      </c>
      <c r="DR5" s="106">
        <f>DF5</f>
        <v>0</v>
      </c>
      <c r="DS5" s="107">
        <f>COUNTIF(DG5:DP5,"&lt;6")</f>
        <v>10</v>
      </c>
      <c r="DT5" s="108">
        <f>SUM(CJ5+CL5+CN5+CP5+CR5+CT5+CV5+CX5+CZ5+DB5)/10</f>
        <v>0</v>
      </c>
      <c r="DV5" s="26">
        <v>1</v>
      </c>
      <c r="DW5" s="182" t="str">
        <f>'4A'!G5</f>
        <v>ARENAS CORONA EDITH CITLALI</v>
      </c>
      <c r="DX5" s="42"/>
      <c r="DY5" s="42"/>
      <c r="DZ5" s="71"/>
      <c r="EA5" s="71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3">
        <f>DY5</f>
        <v>0</v>
      </c>
      <c r="EW5" s="43">
        <f>EA5</f>
        <v>0</v>
      </c>
      <c r="EX5" s="43">
        <f>EC5</f>
        <v>0</v>
      </c>
      <c r="EY5" s="43">
        <f>EE5</f>
        <v>0</v>
      </c>
      <c r="EZ5" s="43">
        <f>EG5</f>
        <v>0</v>
      </c>
      <c r="FA5" s="43">
        <f>EI5</f>
        <v>0</v>
      </c>
      <c r="FB5" s="43">
        <f>EK5</f>
        <v>0</v>
      </c>
      <c r="FC5" s="43">
        <f>EM5</f>
        <v>0</v>
      </c>
      <c r="FD5" s="43">
        <f>EO5</f>
        <v>0</v>
      </c>
      <c r="FE5" s="43">
        <f>EQ5</f>
        <v>0</v>
      </c>
      <c r="FF5" s="43">
        <f>ES5</f>
        <v>0</v>
      </c>
      <c r="FG5" s="43">
        <f>EU5</f>
        <v>0</v>
      </c>
      <c r="FH5" s="44">
        <f>COUNTIF(EV5:FE5,"&lt;6")</f>
        <v>10</v>
      </c>
      <c r="FI5" s="27">
        <f>SUM(DY5+EA5+EC5+EE5+EG5+EI5+EK5+EM5+EO5+EQ5)/10</f>
        <v>0</v>
      </c>
      <c r="FL5" s="26">
        <v>1</v>
      </c>
      <c r="FM5" s="182" t="str">
        <f>'4B'!G5</f>
        <v>ALVARADO BUITRON OSCAR</v>
      </c>
      <c r="FN5" s="42"/>
      <c r="FO5" s="42"/>
      <c r="FP5" s="71"/>
      <c r="FQ5" s="71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3">
        <f>FO5</f>
        <v>0</v>
      </c>
      <c r="GM5" s="43">
        <f>FQ5</f>
        <v>0</v>
      </c>
      <c r="GN5" s="43">
        <f>FS5</f>
        <v>0</v>
      </c>
      <c r="GO5" s="43">
        <f>FU5</f>
        <v>0</v>
      </c>
      <c r="GP5" s="43">
        <f>FW5</f>
        <v>0</v>
      </c>
      <c r="GQ5" s="43">
        <f>FY5</f>
        <v>0</v>
      </c>
      <c r="GR5" s="43">
        <f>GA5</f>
        <v>0</v>
      </c>
      <c r="GS5" s="43">
        <f>GC5</f>
        <v>0</v>
      </c>
      <c r="GT5" s="43">
        <f>GE5</f>
        <v>0</v>
      </c>
      <c r="GU5" s="43">
        <f>GG5</f>
        <v>0</v>
      </c>
      <c r="GV5" s="43">
        <f>GI5</f>
        <v>0</v>
      </c>
      <c r="GW5" s="43">
        <f>GK5</f>
        <v>0</v>
      </c>
      <c r="GX5" s="44">
        <f>COUNTIF(GL5:GU5,"&lt;6")</f>
        <v>10</v>
      </c>
      <c r="GY5" s="27">
        <f>SUM(FO5+FQ5+FS5+FU5+FW5+FY5+GA5+GC5+GE5+GG5)/10</f>
        <v>0</v>
      </c>
      <c r="GZ5" s="179"/>
      <c r="HA5" s="26">
        <v>1</v>
      </c>
      <c r="HB5" s="182" t="str">
        <f>'4C'!G5</f>
        <v>BALDERAS REYES BRANDON ALBERTO</v>
      </c>
      <c r="HC5" s="42"/>
      <c r="HD5" s="79"/>
      <c r="HE5" s="81"/>
      <c r="HF5" s="43"/>
      <c r="HG5" s="42"/>
      <c r="HH5" s="42"/>
      <c r="HI5" s="42"/>
      <c r="HJ5" s="42"/>
      <c r="HK5" s="42"/>
      <c r="HL5" s="42"/>
      <c r="HM5" s="42"/>
      <c r="HN5" s="79"/>
      <c r="HO5" s="79"/>
      <c r="HP5" s="81"/>
      <c r="HQ5" s="81"/>
      <c r="HR5" s="42"/>
      <c r="HS5" s="81"/>
      <c r="HT5" s="42"/>
      <c r="HU5" s="42"/>
      <c r="HV5" s="42"/>
      <c r="HW5" s="42"/>
      <c r="HX5" s="42"/>
      <c r="HY5" s="42"/>
      <c r="HZ5" s="42"/>
      <c r="IA5" s="43">
        <f>HD5</f>
        <v>0</v>
      </c>
      <c r="IB5" s="43">
        <f>HF5</f>
        <v>0</v>
      </c>
      <c r="IC5" s="43">
        <f>HH5</f>
        <v>0</v>
      </c>
      <c r="ID5" s="43">
        <f>HJ5</f>
        <v>0</v>
      </c>
      <c r="IE5" s="43">
        <f>HL5</f>
        <v>0</v>
      </c>
      <c r="IF5" s="43">
        <f>HN5</f>
        <v>0</v>
      </c>
      <c r="IG5" s="43">
        <f>HP5</f>
        <v>0</v>
      </c>
      <c r="IH5" s="43">
        <f>HR5</f>
        <v>0</v>
      </c>
      <c r="II5" s="43">
        <f>HT5</f>
        <v>0</v>
      </c>
      <c r="IJ5" s="43">
        <f>HV5</f>
        <v>0</v>
      </c>
      <c r="IK5" s="43">
        <f>HX5</f>
        <v>0</v>
      </c>
      <c r="IL5" s="43">
        <f>HZ5</f>
        <v>0</v>
      </c>
      <c r="IM5" s="44">
        <f>COUNTIF(IA5:IJ5,"&lt;6")</f>
        <v>10</v>
      </c>
      <c r="IN5" s="27">
        <f>SUM(HD5+HF5+HH5+HJ5+HL5+HN5+HP5+HR5+HT5+HV5)/10</f>
        <v>0</v>
      </c>
      <c r="IO5" s="179"/>
      <c r="IP5" s="26">
        <v>1</v>
      </c>
      <c r="IQ5" s="182" t="str">
        <f>'6A'!G5</f>
        <v>AGUILAR GONZALEZ CECILIA</v>
      </c>
      <c r="IR5" s="42"/>
      <c r="IS5" s="79"/>
      <c r="IT5" s="81"/>
      <c r="IU5" s="43"/>
      <c r="IV5" s="42"/>
      <c r="IW5" s="42"/>
      <c r="IX5" s="42"/>
      <c r="IY5" s="42"/>
      <c r="IZ5" s="42"/>
      <c r="JA5" s="42"/>
      <c r="JB5" s="42"/>
      <c r="JC5" s="79"/>
      <c r="JD5" s="79"/>
      <c r="JE5" s="81"/>
      <c r="JF5" s="81"/>
      <c r="JG5" s="42"/>
      <c r="JH5" s="81"/>
      <c r="JI5" s="42"/>
      <c r="JJ5" s="42"/>
      <c r="JK5" s="42"/>
      <c r="JL5" s="42"/>
      <c r="JM5" s="42"/>
      <c r="JN5" s="131">
        <f t="shared" ref="JN5:JN59" si="1">IS5</f>
        <v>0</v>
      </c>
      <c r="JO5" s="131">
        <f t="shared" ref="JO5:JO59" si="2">IU5</f>
        <v>0</v>
      </c>
      <c r="JP5" s="131">
        <f t="shared" ref="JP5:JP59" si="3">IW5</f>
        <v>0</v>
      </c>
      <c r="JQ5" s="131">
        <f t="shared" ref="JQ5:JQ59" si="4">IY5</f>
        <v>0</v>
      </c>
      <c r="JR5" s="131">
        <f t="shared" ref="JR5:JR59" si="5">JA5</f>
        <v>0</v>
      </c>
      <c r="JS5" s="131">
        <f t="shared" ref="JS5:JS59" si="6">JC5</f>
        <v>0</v>
      </c>
      <c r="JT5" s="131">
        <f t="shared" ref="JT5:JT59" si="7">JE5</f>
        <v>0</v>
      </c>
      <c r="JU5" s="131">
        <f t="shared" ref="JU5:JU59" si="8">JG5</f>
        <v>0</v>
      </c>
      <c r="JV5" s="131">
        <f t="shared" ref="JV5:JV59" si="9">JI5</f>
        <v>0</v>
      </c>
      <c r="JW5" s="131">
        <f t="shared" ref="JW5:JW59" si="10">JK5</f>
        <v>0</v>
      </c>
      <c r="JX5" s="131">
        <f t="shared" ref="JX5:JX59" si="11">JM5</f>
        <v>0</v>
      </c>
      <c r="JY5" s="130">
        <f t="shared" ref="JY5:JY39" si="12">COUNTIF(JN5:JW5,"&lt;6")</f>
        <v>10</v>
      </c>
      <c r="JZ5" s="27">
        <f t="shared" ref="JZ5:JZ39" si="13">SUM(IS5+IU5+IW5+IY5+JA5+JC5+JE5+JG5+JI5)/9</f>
        <v>0</v>
      </c>
      <c r="KB5" s="26">
        <v>1</v>
      </c>
      <c r="KC5" s="182" t="str">
        <f>'6B'!G5</f>
        <v xml:space="preserve">ALVAREZ ZARATE ALDO JAVIER </v>
      </c>
      <c r="KD5" s="127"/>
      <c r="KE5" s="79"/>
      <c r="KF5" s="81"/>
      <c r="KG5" s="43"/>
      <c r="KH5" s="42"/>
      <c r="KI5" s="42"/>
      <c r="KJ5" s="42"/>
      <c r="KK5" s="42"/>
      <c r="KL5" s="42"/>
      <c r="KM5" s="42"/>
      <c r="KN5" s="42"/>
      <c r="KO5" s="79"/>
      <c r="KP5" s="79"/>
      <c r="KQ5" s="81"/>
      <c r="KR5" s="81"/>
      <c r="KS5" s="42"/>
      <c r="KT5" s="81"/>
      <c r="KU5" s="42"/>
      <c r="KV5" s="127"/>
      <c r="KW5" s="127"/>
      <c r="KX5" s="127"/>
      <c r="KY5" s="127"/>
      <c r="KZ5" s="131">
        <f t="shared" ref="KZ5:KZ59" si="14">KE5</f>
        <v>0</v>
      </c>
      <c r="LA5" s="131">
        <f t="shared" ref="LA5:LA59" si="15">KG5</f>
        <v>0</v>
      </c>
      <c r="LB5" s="131">
        <f t="shared" ref="LB5:LB59" si="16">KI5</f>
        <v>0</v>
      </c>
      <c r="LC5" s="131">
        <f t="shared" ref="LC5:LC59" si="17">KK5</f>
        <v>0</v>
      </c>
      <c r="LD5" s="131">
        <f t="shared" ref="LD5:LD59" si="18">KM5</f>
        <v>0</v>
      </c>
      <c r="LE5" s="131">
        <f t="shared" ref="LE5:LE59" si="19">KO5</f>
        <v>0</v>
      </c>
      <c r="LF5" s="131">
        <f t="shared" ref="LF5:LF59" si="20">KQ5</f>
        <v>0</v>
      </c>
      <c r="LG5" s="131">
        <f t="shared" ref="LG5:LG59" si="21">KS5</f>
        <v>0</v>
      </c>
      <c r="LH5" s="131">
        <f t="shared" ref="LH5:LH59" si="22">KU5</f>
        <v>0</v>
      </c>
      <c r="LI5" s="131">
        <f t="shared" ref="LI5:LI59" si="23">KW5</f>
        <v>0</v>
      </c>
      <c r="LJ5" s="131">
        <f t="shared" ref="LJ5:LJ59" si="24">KY5</f>
        <v>0</v>
      </c>
      <c r="LK5" s="44">
        <f t="shared" ref="LK5:LK39" si="25">COUNTIF(KZ5:LI5,"&lt;6")</f>
        <v>10</v>
      </c>
      <c r="LL5" s="27">
        <f t="shared" ref="LL5:LL39" si="26">SUM(KE5+KG5+KI5+KK5+KM5+KO5+KQ5+KS5+KU5)/9</f>
        <v>0</v>
      </c>
      <c r="LM5" s="134"/>
      <c r="LN5" s="134"/>
      <c r="LO5" s="134"/>
      <c r="LP5" s="134"/>
      <c r="LQ5" s="134"/>
      <c r="LR5" s="134"/>
      <c r="LS5" s="134"/>
      <c r="LT5" s="134"/>
      <c r="LU5" s="134"/>
      <c r="LV5" s="134"/>
      <c r="LW5" s="134"/>
      <c r="LX5" s="134"/>
      <c r="LY5" s="134"/>
      <c r="LZ5" s="134"/>
      <c r="MA5" s="134"/>
      <c r="MB5" s="134"/>
      <c r="MC5" s="134"/>
      <c r="MD5" s="134"/>
      <c r="ME5" s="134"/>
      <c r="MF5" s="134"/>
      <c r="MG5" s="134"/>
      <c r="MH5" s="134"/>
    </row>
    <row r="6" spans="1:346" s="33" customFormat="1">
      <c r="A6" s="26">
        <v>2</v>
      </c>
      <c r="B6" s="100" t="str">
        <f>'2 A'!G6</f>
        <v>ARIZPE NARANJO MIRIAM ITAYETZI</v>
      </c>
      <c r="C6" s="71"/>
      <c r="D6" s="19"/>
      <c r="E6" s="71"/>
      <c r="F6" s="19"/>
      <c r="G6" s="71"/>
      <c r="H6" s="70"/>
      <c r="I6" s="71"/>
      <c r="J6" s="19"/>
      <c r="K6" s="71"/>
      <c r="L6" s="19"/>
      <c r="M6" s="71"/>
      <c r="N6" s="19"/>
      <c r="O6" s="71"/>
      <c r="P6" s="19"/>
      <c r="Q6" s="71"/>
      <c r="R6" s="19"/>
      <c r="S6" s="71"/>
      <c r="T6" s="19"/>
      <c r="U6" s="71"/>
      <c r="V6" s="19"/>
      <c r="W6" s="71"/>
      <c r="X6" s="71"/>
      <c r="Y6" s="71"/>
      <c r="Z6" s="71"/>
      <c r="AA6" s="43">
        <f t="shared" ref="AA6:AA59" si="27">D6</f>
        <v>0</v>
      </c>
      <c r="AB6" s="43">
        <f t="shared" ref="AB6:AB59" si="28">F6</f>
        <v>0</v>
      </c>
      <c r="AC6" s="43">
        <f t="shared" ref="AC6:AC59" si="29">H6</f>
        <v>0</v>
      </c>
      <c r="AD6" s="43">
        <f t="shared" ref="AD6:AD59" si="30">J6</f>
        <v>0</v>
      </c>
      <c r="AE6" s="43">
        <f t="shared" ref="AE6:AE59" si="31">L6</f>
        <v>0</v>
      </c>
      <c r="AF6" s="43">
        <f t="shared" ref="AF6:AF59" si="32">N6</f>
        <v>0</v>
      </c>
      <c r="AG6" s="43">
        <f t="shared" ref="AG6:AG59" si="33">P6</f>
        <v>0</v>
      </c>
      <c r="AH6" s="43">
        <f t="shared" ref="AH6:AH59" si="34">R6</f>
        <v>0</v>
      </c>
      <c r="AI6" s="43">
        <f t="shared" ref="AI6:AI59" si="35">T6</f>
        <v>0</v>
      </c>
      <c r="AJ6" s="43">
        <f t="shared" ref="AJ6:AJ59" si="36">V6</f>
        <v>0</v>
      </c>
      <c r="AK6" s="43">
        <f t="shared" ref="AK6:AK59" si="37">X6</f>
        <v>0</v>
      </c>
      <c r="AL6" s="43">
        <f t="shared" ref="AL6:AL59" si="38">Z6</f>
        <v>0</v>
      </c>
      <c r="AM6" s="44">
        <f t="shared" ref="AM6:AM59" si="39">COUNTIF(AA6:AJ6,"&lt;6")</f>
        <v>10</v>
      </c>
      <c r="AN6" s="27">
        <f t="shared" si="0"/>
        <v>0</v>
      </c>
      <c r="AQ6" s="26">
        <v>2</v>
      </c>
      <c r="AR6" s="101" t="str">
        <f>'2B'!G6</f>
        <v>ANDUAGA ABARCA LUISA MARIA</v>
      </c>
      <c r="AS6" s="42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106">
        <f t="shared" ref="BQ6:BQ59" si="40">AT6</f>
        <v>0</v>
      </c>
      <c r="BR6" s="106">
        <f t="shared" ref="BR6:BR59" si="41">AV6</f>
        <v>0</v>
      </c>
      <c r="BS6" s="106">
        <f t="shared" ref="BS6:BS59" si="42">AX6</f>
        <v>0</v>
      </c>
      <c r="BT6" s="106">
        <f t="shared" ref="BT6:BT59" si="43">AZ6</f>
        <v>0</v>
      </c>
      <c r="BU6" s="106">
        <f t="shared" ref="BU6:BU59" si="44">BB6</f>
        <v>0</v>
      </c>
      <c r="BV6" s="106">
        <f t="shared" ref="BV6:BV59" si="45">BD6</f>
        <v>0</v>
      </c>
      <c r="BW6" s="106">
        <f t="shared" ref="BW6:BW59" si="46">BF6</f>
        <v>0</v>
      </c>
      <c r="BX6" s="106">
        <f t="shared" ref="BX6:BX59" si="47">BH6</f>
        <v>0</v>
      </c>
      <c r="BY6" s="106">
        <f t="shared" ref="BY6:BY59" si="48">BJ6</f>
        <v>0</v>
      </c>
      <c r="BZ6" s="106">
        <f t="shared" ref="BZ6:BZ59" si="49">BL6</f>
        <v>0</v>
      </c>
      <c r="CA6" s="106">
        <f t="shared" ref="CA6:CA59" si="50">BN6</f>
        <v>0</v>
      </c>
      <c r="CB6" s="106">
        <f t="shared" ref="CB6:CB59" si="51">BP6</f>
        <v>0</v>
      </c>
      <c r="CC6" s="107">
        <f t="shared" ref="CC6:CC59" si="52">COUNTIF(BQ6:BZ6,"&lt;6")</f>
        <v>10</v>
      </c>
      <c r="CD6" s="108">
        <f t="shared" ref="CD6:CD59" si="53">SUM(AT6+AV6+AX6+AZ6+BB6+BD6+BF6+BH6+BJ6+BL6)/10</f>
        <v>0</v>
      </c>
      <c r="CG6" s="26">
        <v>2</v>
      </c>
      <c r="CH6" s="101" t="str">
        <f>'2C'!G6</f>
        <v>ANDRADE MENDEZ VICTOR JAVIER</v>
      </c>
      <c r="CI6" s="42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106">
        <f t="shared" ref="DG6:DG59" si="54">CJ6</f>
        <v>0</v>
      </c>
      <c r="DH6" s="106">
        <f t="shared" ref="DH6:DH59" si="55">CL6</f>
        <v>0</v>
      </c>
      <c r="DI6" s="106">
        <f t="shared" ref="DI6:DI59" si="56">CN6</f>
        <v>0</v>
      </c>
      <c r="DJ6" s="106">
        <f t="shared" ref="DJ6:DJ59" si="57">CP6</f>
        <v>0</v>
      </c>
      <c r="DK6" s="106">
        <f t="shared" ref="DK6:DK59" si="58">CR6</f>
        <v>0</v>
      </c>
      <c r="DL6" s="106">
        <f t="shared" ref="DL6:DL59" si="59">CT6</f>
        <v>0</v>
      </c>
      <c r="DM6" s="106">
        <f t="shared" ref="DM6:DM59" si="60">CV6</f>
        <v>0</v>
      </c>
      <c r="DN6" s="106">
        <f t="shared" ref="DN6:DN59" si="61">CX6</f>
        <v>0</v>
      </c>
      <c r="DO6" s="106">
        <f t="shared" ref="DO6:DO59" si="62">CZ6</f>
        <v>0</v>
      </c>
      <c r="DP6" s="106">
        <f t="shared" ref="DP6:DP59" si="63">DB6</f>
        <v>0</v>
      </c>
      <c r="DQ6" s="106">
        <f t="shared" ref="DQ6:DQ59" si="64">DD6</f>
        <v>0</v>
      </c>
      <c r="DR6" s="106">
        <f t="shared" ref="DR6:DR59" si="65">DF6</f>
        <v>0</v>
      </c>
      <c r="DS6" s="107">
        <f t="shared" ref="DS6:DS59" si="66">COUNTIF(DG6:DP6,"&lt;6")</f>
        <v>10</v>
      </c>
      <c r="DT6" s="108">
        <f t="shared" ref="DT6:DT38" si="67">SUM(CJ6+CL6+CN6+CP6+CR6+CT6+CV6+CX6+CZ6+DB6)/10</f>
        <v>0</v>
      </c>
      <c r="DV6" s="26">
        <v>2</v>
      </c>
      <c r="DW6" s="182" t="str">
        <f>'4A'!G6</f>
        <v>CARMONA AVENDAÑO BENJAMIN</v>
      </c>
      <c r="DX6" s="42"/>
      <c r="DY6" s="42"/>
      <c r="DZ6" s="71"/>
      <c r="EA6" s="71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3">
        <f t="shared" ref="EV6:EV59" si="68">DY6</f>
        <v>0</v>
      </c>
      <c r="EW6" s="43">
        <f t="shared" ref="EW6:EW59" si="69">EA6</f>
        <v>0</v>
      </c>
      <c r="EX6" s="43">
        <f t="shared" ref="EX6:EX59" si="70">EC6</f>
        <v>0</v>
      </c>
      <c r="EY6" s="43">
        <f t="shared" ref="EY6:EY59" si="71">EE6</f>
        <v>0</v>
      </c>
      <c r="EZ6" s="43">
        <f t="shared" ref="EZ6:EZ59" si="72">EG6</f>
        <v>0</v>
      </c>
      <c r="FA6" s="43">
        <f t="shared" ref="FA6:FA59" si="73">EI6</f>
        <v>0</v>
      </c>
      <c r="FB6" s="43">
        <f t="shared" ref="FB6:FB59" si="74">EK6</f>
        <v>0</v>
      </c>
      <c r="FC6" s="43">
        <f t="shared" ref="FC6:FC59" si="75">EM6</f>
        <v>0</v>
      </c>
      <c r="FD6" s="43">
        <f t="shared" ref="FD6:FD59" si="76">EO6</f>
        <v>0</v>
      </c>
      <c r="FE6" s="43">
        <f t="shared" ref="FE6:FE59" si="77">EQ6</f>
        <v>0</v>
      </c>
      <c r="FF6" s="43">
        <f t="shared" ref="FF6:FF59" si="78">ES6</f>
        <v>0</v>
      </c>
      <c r="FG6" s="43">
        <f t="shared" ref="FG6:FG59" si="79">EU6</f>
        <v>0</v>
      </c>
      <c r="FH6" s="44">
        <f t="shared" ref="FH6:FH59" si="80">COUNTIF(EV6:FE6,"&lt;6")</f>
        <v>10</v>
      </c>
      <c r="FI6" s="27">
        <f t="shared" ref="FI6:FI42" si="81">SUM(DY6+EA6+EC6+EE6+EG6+EI6+EK6+EM6+EO6+EQ6)/10</f>
        <v>0</v>
      </c>
      <c r="FL6" s="26">
        <v>2</v>
      </c>
      <c r="FM6" s="182" t="str">
        <f>'4B'!G6</f>
        <v>ANDRES  GONZALEZ MISAEL</v>
      </c>
      <c r="FN6" s="42"/>
      <c r="FO6" s="79"/>
      <c r="FP6" s="81"/>
      <c r="FQ6" s="43"/>
      <c r="FR6" s="42"/>
      <c r="FS6" s="42"/>
      <c r="FT6" s="42"/>
      <c r="FU6" s="42"/>
      <c r="FV6" s="42"/>
      <c r="FW6" s="42"/>
      <c r="FX6" s="42"/>
      <c r="FY6" s="79"/>
      <c r="FZ6" s="79"/>
      <c r="GA6" s="81"/>
      <c r="GB6" s="79"/>
      <c r="GC6" s="42"/>
      <c r="GD6" s="81"/>
      <c r="GE6" s="42"/>
      <c r="GF6" s="42"/>
      <c r="GG6" s="42"/>
      <c r="GH6" s="42"/>
      <c r="GI6" s="42"/>
      <c r="GJ6" s="42"/>
      <c r="GK6" s="42"/>
      <c r="GL6" s="43">
        <f t="shared" ref="GL6:GL59" si="82">FO6</f>
        <v>0</v>
      </c>
      <c r="GM6" s="43">
        <f t="shared" ref="GM6:GM59" si="83">FQ6</f>
        <v>0</v>
      </c>
      <c r="GN6" s="43">
        <f t="shared" ref="GN6:GN59" si="84">FS6</f>
        <v>0</v>
      </c>
      <c r="GO6" s="43">
        <f t="shared" ref="GO6:GO59" si="85">FU6</f>
        <v>0</v>
      </c>
      <c r="GP6" s="43">
        <f t="shared" ref="GP6:GP59" si="86">FW6</f>
        <v>0</v>
      </c>
      <c r="GQ6" s="43">
        <f t="shared" ref="GQ6:GQ59" si="87">FY6</f>
        <v>0</v>
      </c>
      <c r="GR6" s="43">
        <f t="shared" ref="GR6:GR59" si="88">GA6</f>
        <v>0</v>
      </c>
      <c r="GS6" s="43">
        <f t="shared" ref="GS6:GS59" si="89">GC6</f>
        <v>0</v>
      </c>
      <c r="GT6" s="43">
        <f t="shared" ref="GT6:GT59" si="90">GE6</f>
        <v>0</v>
      </c>
      <c r="GU6" s="43">
        <f t="shared" ref="GU6:GU59" si="91">GG6</f>
        <v>0</v>
      </c>
      <c r="GV6" s="43">
        <f t="shared" ref="GV6:GV59" si="92">GI6</f>
        <v>0</v>
      </c>
      <c r="GW6" s="43">
        <f t="shared" ref="GW6:GW59" si="93">GK6</f>
        <v>0</v>
      </c>
      <c r="GX6" s="44">
        <f t="shared" ref="GX6:GX59" si="94">COUNTIF(GL6:GU6,"&lt;6")</f>
        <v>10</v>
      </c>
      <c r="GY6" s="27">
        <f t="shared" ref="GY6:GY59" si="95">SUM(FO6+FQ6+FS6+FU6+FW6+FY6+GA6+GC6+GE6+GG6)/10</f>
        <v>0</v>
      </c>
      <c r="GZ6" s="179"/>
      <c r="HA6" s="26">
        <v>2</v>
      </c>
      <c r="HB6" s="182" t="str">
        <f>'4C'!G6</f>
        <v>BERNAL HERNANDEZ JESSICA ESMERALDA</v>
      </c>
      <c r="HC6" s="42"/>
      <c r="HD6" s="79"/>
      <c r="HE6" s="81"/>
      <c r="HF6" s="43"/>
      <c r="HG6" s="42"/>
      <c r="HH6" s="42"/>
      <c r="HI6" s="42"/>
      <c r="HJ6" s="42"/>
      <c r="HK6" s="42"/>
      <c r="HL6" s="42"/>
      <c r="HM6" s="42"/>
      <c r="HN6" s="79"/>
      <c r="HO6" s="79"/>
      <c r="HP6" s="81"/>
      <c r="HQ6" s="79"/>
      <c r="HR6" s="42"/>
      <c r="HS6" s="81"/>
      <c r="HT6" s="42"/>
      <c r="HU6" s="42"/>
      <c r="HV6" s="42"/>
      <c r="HW6" s="42"/>
      <c r="HX6" s="42"/>
      <c r="HY6" s="42"/>
      <c r="HZ6" s="42"/>
      <c r="IA6" s="43">
        <f t="shared" ref="IA6:IA59" si="96">HD6</f>
        <v>0</v>
      </c>
      <c r="IB6" s="43">
        <f t="shared" ref="IB6:IB59" si="97">HF6</f>
        <v>0</v>
      </c>
      <c r="IC6" s="43">
        <f t="shared" ref="IC6:IC59" si="98">HH6</f>
        <v>0</v>
      </c>
      <c r="ID6" s="43">
        <f t="shared" ref="ID6:ID59" si="99">HJ6</f>
        <v>0</v>
      </c>
      <c r="IE6" s="43">
        <f t="shared" ref="IE6:IE59" si="100">HL6</f>
        <v>0</v>
      </c>
      <c r="IF6" s="43">
        <f t="shared" ref="IF6:IF59" si="101">HN6</f>
        <v>0</v>
      </c>
      <c r="IG6" s="43">
        <f t="shared" ref="IG6:IG59" si="102">HP6</f>
        <v>0</v>
      </c>
      <c r="IH6" s="43">
        <f t="shared" ref="IH6:IH59" si="103">HR6</f>
        <v>0</v>
      </c>
      <c r="II6" s="43">
        <f t="shared" ref="II6:II59" si="104">HT6</f>
        <v>0</v>
      </c>
      <c r="IJ6" s="43">
        <f t="shared" ref="IJ6:IJ59" si="105">HV6</f>
        <v>0</v>
      </c>
      <c r="IK6" s="43">
        <f t="shared" ref="IK6:IK59" si="106">HX6</f>
        <v>0</v>
      </c>
      <c r="IL6" s="43">
        <f t="shared" ref="IL6:IL59" si="107">HZ6</f>
        <v>0</v>
      </c>
      <c r="IM6" s="44">
        <f t="shared" ref="IM6:IM59" si="108">COUNTIF(IA6:IJ6,"&lt;6")</f>
        <v>10</v>
      </c>
      <c r="IN6" s="27">
        <f t="shared" ref="IN6:IN59" si="109">SUM(HD6+HF6+HH6+HJ6+HL6+HN6+HP6+HR6+HT6+HV6)/10</f>
        <v>0</v>
      </c>
      <c r="IO6" s="179"/>
      <c r="IP6" s="26">
        <v>2</v>
      </c>
      <c r="IQ6" s="182" t="str">
        <f>'6A'!G6</f>
        <v>ALMONASI TORRES LUZ MARIA</v>
      </c>
      <c r="IR6" s="42"/>
      <c r="IS6" s="79"/>
      <c r="IT6" s="81"/>
      <c r="IU6" s="43"/>
      <c r="IV6" s="42"/>
      <c r="IW6" s="42"/>
      <c r="IX6" s="42"/>
      <c r="IY6" s="42"/>
      <c r="IZ6" s="42"/>
      <c r="JA6" s="42"/>
      <c r="JB6" s="42"/>
      <c r="JC6" s="79"/>
      <c r="JD6" s="79"/>
      <c r="JE6" s="81"/>
      <c r="JF6" s="79"/>
      <c r="JG6" s="42"/>
      <c r="JH6" s="81"/>
      <c r="JI6" s="42"/>
      <c r="JJ6" s="42"/>
      <c r="JK6" s="42"/>
      <c r="JL6" s="42"/>
      <c r="JM6" s="42"/>
      <c r="JN6" s="131">
        <f t="shared" si="1"/>
        <v>0</v>
      </c>
      <c r="JO6" s="131">
        <f t="shared" si="2"/>
        <v>0</v>
      </c>
      <c r="JP6" s="131">
        <f t="shared" si="3"/>
        <v>0</v>
      </c>
      <c r="JQ6" s="131">
        <f t="shared" si="4"/>
        <v>0</v>
      </c>
      <c r="JR6" s="131">
        <f t="shared" si="5"/>
        <v>0</v>
      </c>
      <c r="JS6" s="131">
        <f t="shared" si="6"/>
        <v>0</v>
      </c>
      <c r="JT6" s="131">
        <f t="shared" si="7"/>
        <v>0</v>
      </c>
      <c r="JU6" s="131">
        <f t="shared" si="8"/>
        <v>0</v>
      </c>
      <c r="JV6" s="131">
        <f t="shared" si="9"/>
        <v>0</v>
      </c>
      <c r="JW6" s="131">
        <f t="shared" si="10"/>
        <v>0</v>
      </c>
      <c r="JX6" s="131">
        <f t="shared" si="11"/>
        <v>0</v>
      </c>
      <c r="JY6" s="130">
        <f t="shared" si="12"/>
        <v>10</v>
      </c>
      <c r="JZ6" s="27">
        <f t="shared" si="13"/>
        <v>0</v>
      </c>
      <c r="KB6" s="26">
        <v>2</v>
      </c>
      <c r="KC6" s="182" t="str">
        <f>'6B'!G6</f>
        <v>ARROYO HERNANDEZ JOSE RODOLFO</v>
      </c>
      <c r="KD6" s="127"/>
      <c r="KE6" s="127"/>
      <c r="KF6" s="127"/>
      <c r="KG6" s="127"/>
      <c r="KH6" s="127"/>
      <c r="KI6" s="128"/>
      <c r="KJ6" s="128"/>
      <c r="KK6" s="129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31">
        <f t="shared" si="14"/>
        <v>0</v>
      </c>
      <c r="LA6" s="131">
        <f t="shared" si="15"/>
        <v>0</v>
      </c>
      <c r="LB6" s="131">
        <f t="shared" si="16"/>
        <v>0</v>
      </c>
      <c r="LC6" s="131">
        <f t="shared" si="17"/>
        <v>0</v>
      </c>
      <c r="LD6" s="131">
        <f t="shared" si="18"/>
        <v>0</v>
      </c>
      <c r="LE6" s="131">
        <f t="shared" si="19"/>
        <v>0</v>
      </c>
      <c r="LF6" s="131">
        <f t="shared" si="20"/>
        <v>0</v>
      </c>
      <c r="LG6" s="131">
        <f t="shared" si="21"/>
        <v>0</v>
      </c>
      <c r="LH6" s="131">
        <f t="shared" si="22"/>
        <v>0</v>
      </c>
      <c r="LI6" s="131">
        <f t="shared" si="23"/>
        <v>0</v>
      </c>
      <c r="LJ6" s="131">
        <f t="shared" si="24"/>
        <v>0</v>
      </c>
      <c r="LK6" s="44">
        <f t="shared" si="25"/>
        <v>10</v>
      </c>
      <c r="LL6" s="27">
        <f t="shared" si="26"/>
        <v>0</v>
      </c>
      <c r="LM6" s="134"/>
      <c r="LN6" s="134"/>
      <c r="LO6" s="134"/>
      <c r="LP6" s="134"/>
      <c r="LQ6" s="134"/>
      <c r="LR6" s="134"/>
      <c r="LS6" s="134"/>
      <c r="LT6" s="134"/>
      <c r="LU6" s="134"/>
      <c r="LV6" s="134"/>
      <c r="LW6" s="134"/>
      <c r="LX6" s="134"/>
      <c r="LY6" s="134"/>
      <c r="LZ6" s="134"/>
      <c r="MA6" s="134"/>
      <c r="MB6" s="134"/>
      <c r="MC6" s="134"/>
      <c r="MD6" s="134"/>
      <c r="ME6" s="134"/>
      <c r="MF6" s="134"/>
      <c r="MG6" s="134"/>
      <c r="MH6" s="134"/>
    </row>
    <row r="7" spans="1:346" s="33" customFormat="1">
      <c r="A7" s="26">
        <v>3</v>
      </c>
      <c r="B7" s="100" t="str">
        <f>'2 A'!G7</f>
        <v>BAEZ GARCIA PEDRO ENRIQUE</v>
      </c>
      <c r="C7" s="71"/>
      <c r="D7" s="19"/>
      <c r="E7" s="71"/>
      <c r="F7" s="19"/>
      <c r="G7" s="71"/>
      <c r="H7" s="70"/>
      <c r="I7" s="71"/>
      <c r="J7" s="19"/>
      <c r="K7" s="71"/>
      <c r="L7" s="19"/>
      <c r="M7" s="71"/>
      <c r="N7" s="19"/>
      <c r="O7" s="71"/>
      <c r="P7" s="19"/>
      <c r="Q7" s="71"/>
      <c r="R7" s="19"/>
      <c r="S7" s="71"/>
      <c r="T7" s="19"/>
      <c r="U7" s="71"/>
      <c r="V7" s="19"/>
      <c r="W7" s="71"/>
      <c r="X7" s="71"/>
      <c r="Y7" s="71"/>
      <c r="Z7" s="71"/>
      <c r="AA7" s="43">
        <f t="shared" si="27"/>
        <v>0</v>
      </c>
      <c r="AB7" s="43">
        <f t="shared" si="28"/>
        <v>0</v>
      </c>
      <c r="AC7" s="43">
        <f t="shared" si="29"/>
        <v>0</v>
      </c>
      <c r="AD7" s="43">
        <f t="shared" si="30"/>
        <v>0</v>
      </c>
      <c r="AE7" s="43">
        <f t="shared" si="31"/>
        <v>0</v>
      </c>
      <c r="AF7" s="43">
        <f t="shared" si="32"/>
        <v>0</v>
      </c>
      <c r="AG7" s="43">
        <f t="shared" si="33"/>
        <v>0</v>
      </c>
      <c r="AH7" s="43">
        <f t="shared" si="34"/>
        <v>0</v>
      </c>
      <c r="AI7" s="43">
        <f t="shared" si="35"/>
        <v>0</v>
      </c>
      <c r="AJ7" s="43">
        <f t="shared" si="36"/>
        <v>0</v>
      </c>
      <c r="AK7" s="43">
        <f t="shared" si="37"/>
        <v>0</v>
      </c>
      <c r="AL7" s="43">
        <f t="shared" si="38"/>
        <v>0</v>
      </c>
      <c r="AM7" s="44">
        <f t="shared" si="39"/>
        <v>10</v>
      </c>
      <c r="AN7" s="27">
        <f t="shared" si="0"/>
        <v>0</v>
      </c>
      <c r="AQ7" s="26">
        <v>3</v>
      </c>
      <c r="AR7" s="101" t="str">
        <f>'2B'!G7</f>
        <v>ARCHUNDIA RAMIREZ ALAN</v>
      </c>
      <c r="AS7" s="42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106">
        <f t="shared" si="40"/>
        <v>0</v>
      </c>
      <c r="BR7" s="106">
        <f t="shared" si="41"/>
        <v>0</v>
      </c>
      <c r="BS7" s="106">
        <f t="shared" si="42"/>
        <v>0</v>
      </c>
      <c r="BT7" s="106">
        <f t="shared" si="43"/>
        <v>0</v>
      </c>
      <c r="BU7" s="106">
        <f t="shared" si="44"/>
        <v>0</v>
      </c>
      <c r="BV7" s="106">
        <f t="shared" si="45"/>
        <v>0</v>
      </c>
      <c r="BW7" s="106">
        <f t="shared" si="46"/>
        <v>0</v>
      </c>
      <c r="BX7" s="106">
        <f t="shared" si="47"/>
        <v>0</v>
      </c>
      <c r="BY7" s="106">
        <f t="shared" si="48"/>
        <v>0</v>
      </c>
      <c r="BZ7" s="106">
        <f t="shared" si="49"/>
        <v>0</v>
      </c>
      <c r="CA7" s="106">
        <f t="shared" si="50"/>
        <v>0</v>
      </c>
      <c r="CB7" s="106">
        <f t="shared" si="51"/>
        <v>0</v>
      </c>
      <c r="CC7" s="107">
        <f t="shared" si="52"/>
        <v>10</v>
      </c>
      <c r="CD7" s="108">
        <f t="shared" si="53"/>
        <v>0</v>
      </c>
      <c r="CG7" s="26">
        <v>3</v>
      </c>
      <c r="CH7" s="101" t="str">
        <f>'2C'!G7</f>
        <v>BARRERA  VELAZQUEZ LUIS ERNESTO</v>
      </c>
      <c r="CI7" s="42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106">
        <f t="shared" si="54"/>
        <v>0</v>
      </c>
      <c r="DH7" s="106">
        <f t="shared" si="55"/>
        <v>0</v>
      </c>
      <c r="DI7" s="106">
        <f t="shared" si="56"/>
        <v>0</v>
      </c>
      <c r="DJ7" s="106">
        <f t="shared" si="57"/>
        <v>0</v>
      </c>
      <c r="DK7" s="106">
        <f t="shared" si="58"/>
        <v>0</v>
      </c>
      <c r="DL7" s="106">
        <f t="shared" si="59"/>
        <v>0</v>
      </c>
      <c r="DM7" s="106">
        <f t="shared" si="60"/>
        <v>0</v>
      </c>
      <c r="DN7" s="106">
        <f t="shared" si="61"/>
        <v>0</v>
      </c>
      <c r="DO7" s="106">
        <f t="shared" si="62"/>
        <v>0</v>
      </c>
      <c r="DP7" s="106">
        <f t="shared" si="63"/>
        <v>0</v>
      </c>
      <c r="DQ7" s="106">
        <f t="shared" si="64"/>
        <v>0</v>
      </c>
      <c r="DR7" s="106">
        <f t="shared" si="65"/>
        <v>0</v>
      </c>
      <c r="DS7" s="107">
        <f t="shared" si="66"/>
        <v>10</v>
      </c>
      <c r="DT7" s="108">
        <f t="shared" si="67"/>
        <v>0</v>
      </c>
      <c r="DV7" s="26">
        <v>3</v>
      </c>
      <c r="DW7" s="182" t="str">
        <f>'4A'!G7</f>
        <v>CASTILLO ALDANA YARELI</v>
      </c>
      <c r="DX7" s="42"/>
      <c r="DY7" s="42"/>
      <c r="DZ7" s="71"/>
      <c r="EA7" s="71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3">
        <f t="shared" si="68"/>
        <v>0</v>
      </c>
      <c r="EW7" s="43">
        <f t="shared" si="69"/>
        <v>0</v>
      </c>
      <c r="EX7" s="43">
        <f t="shared" si="70"/>
        <v>0</v>
      </c>
      <c r="EY7" s="43">
        <f t="shared" si="71"/>
        <v>0</v>
      </c>
      <c r="EZ7" s="43">
        <f t="shared" si="72"/>
        <v>0</v>
      </c>
      <c r="FA7" s="43">
        <f t="shared" si="73"/>
        <v>0</v>
      </c>
      <c r="FB7" s="43">
        <f t="shared" si="74"/>
        <v>0</v>
      </c>
      <c r="FC7" s="43">
        <f t="shared" si="75"/>
        <v>0</v>
      </c>
      <c r="FD7" s="43">
        <f t="shared" si="76"/>
        <v>0</v>
      </c>
      <c r="FE7" s="43">
        <f t="shared" si="77"/>
        <v>0</v>
      </c>
      <c r="FF7" s="43">
        <f t="shared" si="78"/>
        <v>0</v>
      </c>
      <c r="FG7" s="43">
        <f t="shared" si="79"/>
        <v>0</v>
      </c>
      <c r="FH7" s="44">
        <f t="shared" si="80"/>
        <v>10</v>
      </c>
      <c r="FI7" s="27">
        <f t="shared" si="81"/>
        <v>0</v>
      </c>
      <c r="FL7" s="26">
        <v>3</v>
      </c>
      <c r="FM7" s="182" t="str">
        <f>'4B'!G7</f>
        <v>AYALA GONZALEZ ANGEL SINUE</v>
      </c>
      <c r="FN7" s="42"/>
      <c r="FO7" s="79"/>
      <c r="FP7" s="81"/>
      <c r="FQ7" s="43"/>
      <c r="FR7" s="42"/>
      <c r="FS7" s="42"/>
      <c r="FT7" s="42"/>
      <c r="FU7" s="42"/>
      <c r="FV7" s="42"/>
      <c r="FW7" s="42"/>
      <c r="FX7" s="42"/>
      <c r="FY7" s="79"/>
      <c r="FZ7" s="79"/>
      <c r="GA7" s="81"/>
      <c r="GB7" s="79"/>
      <c r="GC7" s="42"/>
      <c r="GD7" s="81"/>
      <c r="GE7" s="42"/>
      <c r="GF7" s="42"/>
      <c r="GG7" s="42"/>
      <c r="GH7" s="42"/>
      <c r="GI7" s="42"/>
      <c r="GJ7" s="42"/>
      <c r="GK7" s="42"/>
      <c r="GL7" s="43">
        <f t="shared" si="82"/>
        <v>0</v>
      </c>
      <c r="GM7" s="43">
        <f t="shared" si="83"/>
        <v>0</v>
      </c>
      <c r="GN7" s="43">
        <f t="shared" si="84"/>
        <v>0</v>
      </c>
      <c r="GO7" s="43">
        <f t="shared" si="85"/>
        <v>0</v>
      </c>
      <c r="GP7" s="43">
        <f t="shared" si="86"/>
        <v>0</v>
      </c>
      <c r="GQ7" s="43">
        <f t="shared" si="87"/>
        <v>0</v>
      </c>
      <c r="GR7" s="43">
        <f t="shared" si="88"/>
        <v>0</v>
      </c>
      <c r="GS7" s="43">
        <f t="shared" si="89"/>
        <v>0</v>
      </c>
      <c r="GT7" s="43">
        <f t="shared" si="90"/>
        <v>0</v>
      </c>
      <c r="GU7" s="43">
        <f t="shared" si="91"/>
        <v>0</v>
      </c>
      <c r="GV7" s="43">
        <f t="shared" si="92"/>
        <v>0</v>
      </c>
      <c r="GW7" s="43">
        <f t="shared" si="93"/>
        <v>0</v>
      </c>
      <c r="GX7" s="44">
        <f t="shared" si="94"/>
        <v>10</v>
      </c>
      <c r="GY7" s="27">
        <f t="shared" si="95"/>
        <v>0</v>
      </c>
      <c r="GZ7" s="179"/>
      <c r="HA7" s="26">
        <v>3</v>
      </c>
      <c r="HB7" s="182" t="str">
        <f>'4C'!G7</f>
        <v>CALBILLO VILLADA ROSA ISELA</v>
      </c>
      <c r="HC7" s="42"/>
      <c r="HD7" s="79"/>
      <c r="HE7" s="81"/>
      <c r="HF7" s="43"/>
      <c r="HG7" s="42"/>
      <c r="HH7" s="42"/>
      <c r="HI7" s="42"/>
      <c r="HJ7" s="42"/>
      <c r="HK7" s="42"/>
      <c r="HL7" s="42"/>
      <c r="HM7" s="42"/>
      <c r="HN7" s="79"/>
      <c r="HO7" s="79"/>
      <c r="HP7" s="81"/>
      <c r="HQ7" s="79"/>
      <c r="HR7" s="42"/>
      <c r="HS7" s="81"/>
      <c r="HT7" s="42"/>
      <c r="HU7" s="42"/>
      <c r="HV7" s="42"/>
      <c r="HW7" s="42"/>
      <c r="HX7" s="42"/>
      <c r="HY7" s="42"/>
      <c r="HZ7" s="42"/>
      <c r="IA7" s="43">
        <f t="shared" si="96"/>
        <v>0</v>
      </c>
      <c r="IB7" s="43">
        <f t="shared" si="97"/>
        <v>0</v>
      </c>
      <c r="IC7" s="43">
        <f t="shared" si="98"/>
        <v>0</v>
      </c>
      <c r="ID7" s="43">
        <f t="shared" si="99"/>
        <v>0</v>
      </c>
      <c r="IE7" s="43">
        <f t="shared" si="100"/>
        <v>0</v>
      </c>
      <c r="IF7" s="43">
        <f t="shared" si="101"/>
        <v>0</v>
      </c>
      <c r="IG7" s="43">
        <f t="shared" si="102"/>
        <v>0</v>
      </c>
      <c r="IH7" s="43">
        <f t="shared" si="103"/>
        <v>0</v>
      </c>
      <c r="II7" s="43">
        <f t="shared" si="104"/>
        <v>0</v>
      </c>
      <c r="IJ7" s="43">
        <f t="shared" si="105"/>
        <v>0</v>
      </c>
      <c r="IK7" s="43">
        <f t="shared" si="106"/>
        <v>0</v>
      </c>
      <c r="IL7" s="43">
        <f t="shared" si="107"/>
        <v>0</v>
      </c>
      <c r="IM7" s="44">
        <f t="shared" si="108"/>
        <v>10</v>
      </c>
      <c r="IN7" s="27">
        <f t="shared" si="109"/>
        <v>0</v>
      </c>
      <c r="IO7" s="179"/>
      <c r="IP7" s="26">
        <v>3</v>
      </c>
      <c r="IQ7" s="182" t="str">
        <f>'6A'!G7</f>
        <v>ALZALDE SILVA MONSERRAT</v>
      </c>
      <c r="IR7" s="42"/>
      <c r="IS7" s="42"/>
      <c r="IT7" s="42"/>
      <c r="IU7" s="42"/>
      <c r="IV7" s="42"/>
      <c r="IW7" s="79"/>
      <c r="IX7" s="79"/>
      <c r="IY7" s="81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131">
        <f t="shared" si="1"/>
        <v>0</v>
      </c>
      <c r="JO7" s="131">
        <f t="shared" si="2"/>
        <v>0</v>
      </c>
      <c r="JP7" s="131">
        <f t="shared" si="3"/>
        <v>0</v>
      </c>
      <c r="JQ7" s="131">
        <f t="shared" si="4"/>
        <v>0</v>
      </c>
      <c r="JR7" s="131">
        <f t="shared" si="5"/>
        <v>0</v>
      </c>
      <c r="JS7" s="131">
        <f t="shared" si="6"/>
        <v>0</v>
      </c>
      <c r="JT7" s="131">
        <f t="shared" si="7"/>
        <v>0</v>
      </c>
      <c r="JU7" s="131">
        <f t="shared" si="8"/>
        <v>0</v>
      </c>
      <c r="JV7" s="131">
        <f t="shared" si="9"/>
        <v>0</v>
      </c>
      <c r="JW7" s="131">
        <f t="shared" si="10"/>
        <v>0</v>
      </c>
      <c r="JX7" s="131">
        <f t="shared" si="11"/>
        <v>0</v>
      </c>
      <c r="JY7" s="130">
        <f t="shared" si="12"/>
        <v>10</v>
      </c>
      <c r="JZ7" s="27">
        <f t="shared" si="13"/>
        <v>0</v>
      </c>
      <c r="KB7" s="26">
        <v>3</v>
      </c>
      <c r="KC7" s="182" t="str">
        <f>'6B'!G7</f>
        <v>BAEZ CARREON KARLA</v>
      </c>
      <c r="KD7" s="127"/>
      <c r="KE7" s="127"/>
      <c r="KF7" s="127"/>
      <c r="KG7" s="127"/>
      <c r="KH7" s="127"/>
      <c r="KI7" s="128"/>
      <c r="KJ7" s="128"/>
      <c r="KK7" s="129"/>
      <c r="KL7" s="127"/>
      <c r="KM7" s="127"/>
      <c r="KN7" s="127"/>
      <c r="KO7" s="127"/>
      <c r="KP7" s="127"/>
      <c r="KQ7" s="127"/>
      <c r="KR7" s="127"/>
      <c r="KS7" s="127"/>
      <c r="KT7" s="127"/>
      <c r="KU7" s="127"/>
      <c r="KV7" s="127"/>
      <c r="KW7" s="127"/>
      <c r="KX7" s="127"/>
      <c r="KY7" s="127"/>
      <c r="KZ7" s="131">
        <f t="shared" si="14"/>
        <v>0</v>
      </c>
      <c r="LA7" s="131">
        <f t="shared" si="15"/>
        <v>0</v>
      </c>
      <c r="LB7" s="131">
        <f t="shared" si="16"/>
        <v>0</v>
      </c>
      <c r="LC7" s="131">
        <f t="shared" si="17"/>
        <v>0</v>
      </c>
      <c r="LD7" s="131">
        <f t="shared" si="18"/>
        <v>0</v>
      </c>
      <c r="LE7" s="131">
        <f t="shared" si="19"/>
        <v>0</v>
      </c>
      <c r="LF7" s="131">
        <f t="shared" si="20"/>
        <v>0</v>
      </c>
      <c r="LG7" s="131">
        <f t="shared" si="21"/>
        <v>0</v>
      </c>
      <c r="LH7" s="131">
        <f t="shared" si="22"/>
        <v>0</v>
      </c>
      <c r="LI7" s="131">
        <f t="shared" si="23"/>
        <v>0</v>
      </c>
      <c r="LJ7" s="131">
        <f t="shared" si="24"/>
        <v>0</v>
      </c>
      <c r="LK7" s="44">
        <f t="shared" si="25"/>
        <v>10</v>
      </c>
      <c r="LL7" s="27">
        <f t="shared" si="26"/>
        <v>0</v>
      </c>
      <c r="LM7" s="134"/>
      <c r="LN7" s="134"/>
      <c r="LO7" s="134"/>
      <c r="LP7" s="134"/>
      <c r="LQ7" s="134"/>
      <c r="LR7" s="134"/>
      <c r="LS7" s="134"/>
      <c r="LT7" s="134"/>
      <c r="LU7" s="134"/>
      <c r="LV7" s="134"/>
      <c r="LW7" s="134"/>
      <c r="LX7" s="134"/>
      <c r="LY7" s="134"/>
      <c r="LZ7" s="134"/>
      <c r="MA7" s="134"/>
      <c r="MB7" s="134"/>
      <c r="MC7" s="134"/>
      <c r="MD7" s="134"/>
      <c r="ME7" s="134"/>
      <c r="MF7" s="134"/>
      <c r="MG7" s="134"/>
      <c r="MH7" s="134"/>
    </row>
    <row r="8" spans="1:346" s="33" customFormat="1">
      <c r="A8" s="26">
        <v>4</v>
      </c>
      <c r="B8" s="100" t="str">
        <f>'2 A'!G8</f>
        <v>BARRERA ORTEGA LUZ JANET</v>
      </c>
      <c r="C8" s="71"/>
      <c r="D8" s="19"/>
      <c r="E8" s="71"/>
      <c r="F8" s="19"/>
      <c r="G8" s="71"/>
      <c r="H8" s="70"/>
      <c r="I8" s="71"/>
      <c r="J8" s="19"/>
      <c r="K8" s="71"/>
      <c r="L8" s="19"/>
      <c r="M8" s="71"/>
      <c r="N8" s="19"/>
      <c r="O8" s="71"/>
      <c r="P8" s="19"/>
      <c r="Q8" s="71"/>
      <c r="R8" s="19"/>
      <c r="S8" s="71"/>
      <c r="T8" s="19"/>
      <c r="U8" s="71"/>
      <c r="V8" s="19"/>
      <c r="W8" s="71"/>
      <c r="X8" s="71"/>
      <c r="Y8" s="71"/>
      <c r="Z8" s="71"/>
      <c r="AA8" s="43">
        <f t="shared" si="27"/>
        <v>0</v>
      </c>
      <c r="AB8" s="43">
        <f t="shared" si="28"/>
        <v>0</v>
      </c>
      <c r="AC8" s="43">
        <f t="shared" si="29"/>
        <v>0</v>
      </c>
      <c r="AD8" s="43">
        <f t="shared" si="30"/>
        <v>0</v>
      </c>
      <c r="AE8" s="43">
        <f t="shared" si="31"/>
        <v>0</v>
      </c>
      <c r="AF8" s="43">
        <f t="shared" si="32"/>
        <v>0</v>
      </c>
      <c r="AG8" s="43">
        <f t="shared" si="33"/>
        <v>0</v>
      </c>
      <c r="AH8" s="43">
        <f t="shared" si="34"/>
        <v>0</v>
      </c>
      <c r="AI8" s="43">
        <f t="shared" si="35"/>
        <v>0</v>
      </c>
      <c r="AJ8" s="43">
        <f t="shared" si="36"/>
        <v>0</v>
      </c>
      <c r="AK8" s="43">
        <f t="shared" si="37"/>
        <v>0</v>
      </c>
      <c r="AL8" s="43">
        <f t="shared" si="38"/>
        <v>0</v>
      </c>
      <c r="AM8" s="44">
        <f t="shared" si="39"/>
        <v>10</v>
      </c>
      <c r="AN8" s="27">
        <f t="shared" si="0"/>
        <v>0</v>
      </c>
      <c r="AQ8" s="26">
        <v>4</v>
      </c>
      <c r="AR8" s="101" t="str">
        <f>'2B'!G8</f>
        <v>ASCENCION BRIONES JOSE GUSTAVO</v>
      </c>
      <c r="AS8" s="42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106">
        <f t="shared" si="40"/>
        <v>0</v>
      </c>
      <c r="BR8" s="106">
        <f t="shared" si="41"/>
        <v>0</v>
      </c>
      <c r="BS8" s="106">
        <f t="shared" si="42"/>
        <v>0</v>
      </c>
      <c r="BT8" s="106">
        <f t="shared" si="43"/>
        <v>0</v>
      </c>
      <c r="BU8" s="106">
        <f t="shared" si="44"/>
        <v>0</v>
      </c>
      <c r="BV8" s="106">
        <f t="shared" si="45"/>
        <v>0</v>
      </c>
      <c r="BW8" s="106">
        <f t="shared" si="46"/>
        <v>0</v>
      </c>
      <c r="BX8" s="106">
        <f t="shared" si="47"/>
        <v>0</v>
      </c>
      <c r="BY8" s="106">
        <f t="shared" si="48"/>
        <v>0</v>
      </c>
      <c r="BZ8" s="106">
        <f t="shared" si="49"/>
        <v>0</v>
      </c>
      <c r="CA8" s="106">
        <f t="shared" si="50"/>
        <v>0</v>
      </c>
      <c r="CB8" s="106">
        <f t="shared" si="51"/>
        <v>0</v>
      </c>
      <c r="CC8" s="107">
        <f t="shared" si="52"/>
        <v>10</v>
      </c>
      <c r="CD8" s="108">
        <f t="shared" si="53"/>
        <v>0</v>
      </c>
      <c r="CG8" s="26">
        <v>4</v>
      </c>
      <c r="CH8" s="101" t="str">
        <f>'2C'!G8</f>
        <v>BRIANO  CORTES EDMUNDO</v>
      </c>
      <c r="CI8" s="42"/>
      <c r="CJ8" s="71"/>
      <c r="CK8" s="71"/>
      <c r="CL8" s="71"/>
      <c r="CM8" s="71"/>
      <c r="CN8" s="71"/>
      <c r="CO8" s="71"/>
      <c r="CP8" s="71"/>
      <c r="CQ8" s="71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106">
        <f t="shared" si="54"/>
        <v>0</v>
      </c>
      <c r="DH8" s="106">
        <f t="shared" si="55"/>
        <v>0</v>
      </c>
      <c r="DI8" s="106">
        <f t="shared" si="56"/>
        <v>0</v>
      </c>
      <c r="DJ8" s="106">
        <f t="shared" si="57"/>
        <v>0</v>
      </c>
      <c r="DK8" s="106">
        <f t="shared" si="58"/>
        <v>0</v>
      </c>
      <c r="DL8" s="106">
        <f t="shared" si="59"/>
        <v>0</v>
      </c>
      <c r="DM8" s="106">
        <f t="shared" si="60"/>
        <v>0</v>
      </c>
      <c r="DN8" s="106">
        <f t="shared" si="61"/>
        <v>0</v>
      </c>
      <c r="DO8" s="106">
        <f t="shared" si="62"/>
        <v>0</v>
      </c>
      <c r="DP8" s="106">
        <f t="shared" si="63"/>
        <v>0</v>
      </c>
      <c r="DQ8" s="106">
        <f t="shared" si="64"/>
        <v>0</v>
      </c>
      <c r="DR8" s="106">
        <f t="shared" si="65"/>
        <v>0</v>
      </c>
      <c r="DS8" s="107">
        <f t="shared" si="66"/>
        <v>10</v>
      </c>
      <c r="DT8" s="108">
        <f t="shared" si="67"/>
        <v>0</v>
      </c>
      <c r="DV8" s="26">
        <v>4</v>
      </c>
      <c r="DW8" s="182" t="str">
        <f>'4A'!G8</f>
        <v>CORTES RIVERA LIZETH AIDEE</v>
      </c>
      <c r="DX8" s="42"/>
      <c r="DY8" s="42"/>
      <c r="DZ8" s="71"/>
      <c r="EA8" s="71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3">
        <f t="shared" si="68"/>
        <v>0</v>
      </c>
      <c r="EW8" s="43">
        <f t="shared" si="69"/>
        <v>0</v>
      </c>
      <c r="EX8" s="43">
        <f t="shared" si="70"/>
        <v>0</v>
      </c>
      <c r="EY8" s="43">
        <f t="shared" si="71"/>
        <v>0</v>
      </c>
      <c r="EZ8" s="43">
        <f t="shared" si="72"/>
        <v>0</v>
      </c>
      <c r="FA8" s="43">
        <f t="shared" si="73"/>
        <v>0</v>
      </c>
      <c r="FB8" s="43">
        <f t="shared" si="74"/>
        <v>0</v>
      </c>
      <c r="FC8" s="43">
        <f t="shared" si="75"/>
        <v>0</v>
      </c>
      <c r="FD8" s="43">
        <f t="shared" si="76"/>
        <v>0</v>
      </c>
      <c r="FE8" s="43">
        <f t="shared" si="77"/>
        <v>0</v>
      </c>
      <c r="FF8" s="43">
        <f t="shared" si="78"/>
        <v>0</v>
      </c>
      <c r="FG8" s="43">
        <f t="shared" si="79"/>
        <v>0</v>
      </c>
      <c r="FH8" s="44">
        <f t="shared" si="80"/>
        <v>10</v>
      </c>
      <c r="FI8" s="27">
        <f t="shared" si="81"/>
        <v>0</v>
      </c>
      <c r="FL8" s="26">
        <v>4</v>
      </c>
      <c r="FM8" s="182" t="str">
        <f>'4B'!G8</f>
        <v>BRAVO CRUZ CARLOS EZBAIN</v>
      </c>
      <c r="FN8" s="42"/>
      <c r="FO8" s="79"/>
      <c r="FP8" s="81"/>
      <c r="FQ8" s="43"/>
      <c r="FR8" s="42"/>
      <c r="FS8" s="42"/>
      <c r="FT8" s="42"/>
      <c r="FU8" s="42"/>
      <c r="FV8" s="42"/>
      <c r="FW8" s="42"/>
      <c r="FX8" s="42"/>
      <c r="FY8" s="79"/>
      <c r="FZ8" s="79"/>
      <c r="GA8" s="81"/>
      <c r="GB8" s="79"/>
      <c r="GC8" s="42"/>
      <c r="GD8" s="81"/>
      <c r="GE8" s="42"/>
      <c r="GF8" s="42"/>
      <c r="GG8" s="42"/>
      <c r="GH8" s="42"/>
      <c r="GI8" s="42"/>
      <c r="GJ8" s="42"/>
      <c r="GK8" s="42"/>
      <c r="GL8" s="43">
        <f t="shared" si="82"/>
        <v>0</v>
      </c>
      <c r="GM8" s="43">
        <f t="shared" si="83"/>
        <v>0</v>
      </c>
      <c r="GN8" s="43">
        <f t="shared" si="84"/>
        <v>0</v>
      </c>
      <c r="GO8" s="43">
        <f t="shared" si="85"/>
        <v>0</v>
      </c>
      <c r="GP8" s="43">
        <f t="shared" si="86"/>
        <v>0</v>
      </c>
      <c r="GQ8" s="43">
        <f t="shared" si="87"/>
        <v>0</v>
      </c>
      <c r="GR8" s="43">
        <f t="shared" si="88"/>
        <v>0</v>
      </c>
      <c r="GS8" s="43">
        <f t="shared" si="89"/>
        <v>0</v>
      </c>
      <c r="GT8" s="43">
        <f t="shared" si="90"/>
        <v>0</v>
      </c>
      <c r="GU8" s="43">
        <f t="shared" si="91"/>
        <v>0</v>
      </c>
      <c r="GV8" s="43">
        <f t="shared" si="92"/>
        <v>0</v>
      </c>
      <c r="GW8" s="43">
        <f t="shared" si="93"/>
        <v>0</v>
      </c>
      <c r="GX8" s="44">
        <f t="shared" si="94"/>
        <v>10</v>
      </c>
      <c r="GY8" s="27">
        <f t="shared" si="95"/>
        <v>0</v>
      </c>
      <c r="GZ8" s="179"/>
      <c r="HA8" s="26">
        <v>4</v>
      </c>
      <c r="HB8" s="182" t="str">
        <f>'4C'!G8</f>
        <v>CAMACHO LOZADA MARIA GUADALUPE</v>
      </c>
      <c r="HC8" s="42"/>
      <c r="HD8" s="79"/>
      <c r="HE8" s="81"/>
      <c r="HF8" s="43"/>
      <c r="HG8" s="42"/>
      <c r="HH8" s="42"/>
      <c r="HI8" s="42"/>
      <c r="HJ8" s="42"/>
      <c r="HK8" s="42"/>
      <c r="HL8" s="42"/>
      <c r="HM8" s="42"/>
      <c r="HN8" s="79"/>
      <c r="HO8" s="79"/>
      <c r="HP8" s="81"/>
      <c r="HQ8" s="79"/>
      <c r="HR8" s="42"/>
      <c r="HS8" s="81"/>
      <c r="HT8" s="42"/>
      <c r="HU8" s="42"/>
      <c r="HV8" s="42"/>
      <c r="HW8" s="42"/>
      <c r="HX8" s="42"/>
      <c r="HY8" s="42"/>
      <c r="HZ8" s="42"/>
      <c r="IA8" s="43">
        <f t="shared" si="96"/>
        <v>0</v>
      </c>
      <c r="IB8" s="43">
        <f t="shared" si="97"/>
        <v>0</v>
      </c>
      <c r="IC8" s="43">
        <f t="shared" si="98"/>
        <v>0</v>
      </c>
      <c r="ID8" s="43">
        <f t="shared" si="99"/>
        <v>0</v>
      </c>
      <c r="IE8" s="43">
        <f t="shared" si="100"/>
        <v>0</v>
      </c>
      <c r="IF8" s="43">
        <f t="shared" si="101"/>
        <v>0</v>
      </c>
      <c r="IG8" s="43">
        <f t="shared" si="102"/>
        <v>0</v>
      </c>
      <c r="IH8" s="43">
        <f t="shared" si="103"/>
        <v>0</v>
      </c>
      <c r="II8" s="43">
        <f t="shared" si="104"/>
        <v>0</v>
      </c>
      <c r="IJ8" s="43">
        <f t="shared" si="105"/>
        <v>0</v>
      </c>
      <c r="IK8" s="43">
        <f t="shared" si="106"/>
        <v>0</v>
      </c>
      <c r="IL8" s="43">
        <f t="shared" si="107"/>
        <v>0</v>
      </c>
      <c r="IM8" s="44">
        <f t="shared" si="108"/>
        <v>10</v>
      </c>
      <c r="IN8" s="27">
        <f t="shared" si="109"/>
        <v>0</v>
      </c>
      <c r="IO8" s="179"/>
      <c r="IP8" s="26">
        <v>4</v>
      </c>
      <c r="IQ8" s="182" t="str">
        <f>'6A'!G8</f>
        <v>AMAYA GODINEZ OSCAR</v>
      </c>
      <c r="IR8" s="42"/>
      <c r="IS8" s="42"/>
      <c r="IT8" s="42"/>
      <c r="IU8" s="42"/>
      <c r="IV8" s="42"/>
      <c r="IW8" s="79"/>
      <c r="IX8" s="79"/>
      <c r="IY8" s="81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131">
        <f t="shared" si="1"/>
        <v>0</v>
      </c>
      <c r="JO8" s="131">
        <f t="shared" si="2"/>
        <v>0</v>
      </c>
      <c r="JP8" s="131">
        <f t="shared" si="3"/>
        <v>0</v>
      </c>
      <c r="JQ8" s="131">
        <f t="shared" si="4"/>
        <v>0</v>
      </c>
      <c r="JR8" s="131">
        <f t="shared" si="5"/>
        <v>0</v>
      </c>
      <c r="JS8" s="131">
        <f t="shared" si="6"/>
        <v>0</v>
      </c>
      <c r="JT8" s="131">
        <f t="shared" si="7"/>
        <v>0</v>
      </c>
      <c r="JU8" s="131">
        <f t="shared" si="8"/>
        <v>0</v>
      </c>
      <c r="JV8" s="131">
        <f t="shared" si="9"/>
        <v>0</v>
      </c>
      <c r="JW8" s="131">
        <f t="shared" si="10"/>
        <v>0</v>
      </c>
      <c r="JX8" s="131">
        <f t="shared" si="11"/>
        <v>0</v>
      </c>
      <c r="JY8" s="130">
        <f t="shared" si="12"/>
        <v>10</v>
      </c>
      <c r="JZ8" s="27">
        <f t="shared" si="13"/>
        <v>0</v>
      </c>
      <c r="KB8" s="26">
        <v>4</v>
      </c>
      <c r="KC8" s="182" t="str">
        <f>'6B'!G8</f>
        <v xml:space="preserve">CAPISTRAN  AGUILAR EMMANUEL ANTONIO </v>
      </c>
      <c r="KD8" s="127"/>
      <c r="KE8" s="127"/>
      <c r="KF8" s="127"/>
      <c r="KG8" s="127"/>
      <c r="KH8" s="127"/>
      <c r="KI8" s="128"/>
      <c r="KJ8" s="128"/>
      <c r="KK8" s="129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31">
        <f t="shared" si="14"/>
        <v>0</v>
      </c>
      <c r="LA8" s="131">
        <f t="shared" si="15"/>
        <v>0</v>
      </c>
      <c r="LB8" s="131">
        <f t="shared" si="16"/>
        <v>0</v>
      </c>
      <c r="LC8" s="131">
        <f t="shared" si="17"/>
        <v>0</v>
      </c>
      <c r="LD8" s="131">
        <f t="shared" si="18"/>
        <v>0</v>
      </c>
      <c r="LE8" s="131">
        <f t="shared" si="19"/>
        <v>0</v>
      </c>
      <c r="LF8" s="131">
        <f t="shared" si="20"/>
        <v>0</v>
      </c>
      <c r="LG8" s="131">
        <f t="shared" si="21"/>
        <v>0</v>
      </c>
      <c r="LH8" s="131">
        <f t="shared" si="22"/>
        <v>0</v>
      </c>
      <c r="LI8" s="131">
        <f t="shared" si="23"/>
        <v>0</v>
      </c>
      <c r="LJ8" s="131">
        <f t="shared" si="24"/>
        <v>0</v>
      </c>
      <c r="LK8" s="44">
        <f t="shared" si="25"/>
        <v>10</v>
      </c>
      <c r="LL8" s="27">
        <f t="shared" si="26"/>
        <v>0</v>
      </c>
      <c r="LM8" s="134"/>
      <c r="LN8" s="134"/>
      <c r="LO8" s="134"/>
      <c r="LP8" s="134"/>
      <c r="LQ8" s="134"/>
      <c r="LR8" s="134"/>
      <c r="LS8" s="134"/>
      <c r="LT8" s="134"/>
      <c r="LU8" s="134"/>
      <c r="LV8" s="134"/>
      <c r="LW8" s="134"/>
      <c r="LX8" s="134"/>
      <c r="LY8" s="134"/>
      <c r="LZ8" s="134"/>
      <c r="MA8" s="134"/>
      <c r="MB8" s="134"/>
      <c r="MC8" s="134"/>
      <c r="MD8" s="134"/>
      <c r="ME8" s="134"/>
      <c r="MF8" s="134"/>
      <c r="MG8" s="134"/>
      <c r="MH8" s="134"/>
    </row>
    <row r="9" spans="1:346" s="33" customFormat="1">
      <c r="A9" s="26">
        <v>5</v>
      </c>
      <c r="B9" s="100" t="str">
        <f>'2 A'!G9</f>
        <v>BAUTISTA  RAMIREZ MIRIAM</v>
      </c>
      <c r="C9" s="71"/>
      <c r="D9" s="19"/>
      <c r="E9" s="71"/>
      <c r="F9" s="19"/>
      <c r="G9" s="71"/>
      <c r="H9" s="70"/>
      <c r="I9" s="71"/>
      <c r="J9" s="19"/>
      <c r="K9" s="71"/>
      <c r="L9" s="19"/>
      <c r="M9" s="71"/>
      <c r="N9" s="19"/>
      <c r="O9" s="71"/>
      <c r="P9" s="19"/>
      <c r="Q9" s="71"/>
      <c r="R9" s="19"/>
      <c r="S9" s="71"/>
      <c r="T9" s="19"/>
      <c r="U9" s="71"/>
      <c r="V9" s="19"/>
      <c r="W9" s="71"/>
      <c r="X9" s="71"/>
      <c r="Y9" s="71"/>
      <c r="Z9" s="71"/>
      <c r="AA9" s="43">
        <f t="shared" si="27"/>
        <v>0</v>
      </c>
      <c r="AB9" s="43">
        <f t="shared" si="28"/>
        <v>0</v>
      </c>
      <c r="AC9" s="43">
        <f t="shared" si="29"/>
        <v>0</v>
      </c>
      <c r="AD9" s="43">
        <f t="shared" si="30"/>
        <v>0</v>
      </c>
      <c r="AE9" s="43">
        <f t="shared" si="31"/>
        <v>0</v>
      </c>
      <c r="AF9" s="43">
        <f t="shared" si="32"/>
        <v>0</v>
      </c>
      <c r="AG9" s="43">
        <f t="shared" si="33"/>
        <v>0</v>
      </c>
      <c r="AH9" s="43">
        <f t="shared" si="34"/>
        <v>0</v>
      </c>
      <c r="AI9" s="43">
        <f t="shared" si="35"/>
        <v>0</v>
      </c>
      <c r="AJ9" s="43">
        <f t="shared" si="36"/>
        <v>0</v>
      </c>
      <c r="AK9" s="43">
        <f t="shared" si="37"/>
        <v>0</v>
      </c>
      <c r="AL9" s="43">
        <f t="shared" si="38"/>
        <v>0</v>
      </c>
      <c r="AM9" s="44">
        <f t="shared" si="39"/>
        <v>10</v>
      </c>
      <c r="AN9" s="27">
        <f t="shared" si="0"/>
        <v>0</v>
      </c>
      <c r="AQ9" s="26">
        <v>5</v>
      </c>
      <c r="AR9" s="101" t="str">
        <f>'2B'!G9</f>
        <v>BARRON AGUILAR LUIS ANGEL</v>
      </c>
      <c r="AS9" s="42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106">
        <f t="shared" si="40"/>
        <v>0</v>
      </c>
      <c r="BR9" s="106">
        <f t="shared" si="41"/>
        <v>0</v>
      </c>
      <c r="BS9" s="106">
        <f t="shared" si="42"/>
        <v>0</v>
      </c>
      <c r="BT9" s="106">
        <f t="shared" si="43"/>
        <v>0</v>
      </c>
      <c r="BU9" s="106">
        <f t="shared" si="44"/>
        <v>0</v>
      </c>
      <c r="BV9" s="106">
        <f t="shared" si="45"/>
        <v>0</v>
      </c>
      <c r="BW9" s="106">
        <f t="shared" si="46"/>
        <v>0</v>
      </c>
      <c r="BX9" s="106">
        <f t="shared" si="47"/>
        <v>0</v>
      </c>
      <c r="BY9" s="106">
        <f t="shared" si="48"/>
        <v>0</v>
      </c>
      <c r="BZ9" s="106">
        <f t="shared" si="49"/>
        <v>0</v>
      </c>
      <c r="CA9" s="106">
        <f t="shared" si="50"/>
        <v>0</v>
      </c>
      <c r="CB9" s="106">
        <f t="shared" si="51"/>
        <v>0</v>
      </c>
      <c r="CC9" s="107">
        <f t="shared" si="52"/>
        <v>10</v>
      </c>
      <c r="CD9" s="108">
        <f t="shared" si="53"/>
        <v>0</v>
      </c>
      <c r="CG9" s="26">
        <v>5</v>
      </c>
      <c r="CH9" s="101" t="str">
        <f>'2C'!G9</f>
        <v>CARRERA CHAVEZ ROSA</v>
      </c>
      <c r="CI9" s="42"/>
      <c r="CJ9" s="71"/>
      <c r="CK9" s="71"/>
      <c r="CL9" s="71"/>
      <c r="CM9" s="71"/>
      <c r="CN9" s="71"/>
      <c r="CO9" s="71"/>
      <c r="CP9" s="71"/>
      <c r="CQ9" s="71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106">
        <f t="shared" si="54"/>
        <v>0</v>
      </c>
      <c r="DH9" s="106">
        <f t="shared" si="55"/>
        <v>0</v>
      </c>
      <c r="DI9" s="106">
        <f t="shared" si="56"/>
        <v>0</v>
      </c>
      <c r="DJ9" s="106">
        <f t="shared" si="57"/>
        <v>0</v>
      </c>
      <c r="DK9" s="106">
        <f t="shared" si="58"/>
        <v>0</v>
      </c>
      <c r="DL9" s="106">
        <f t="shared" si="59"/>
        <v>0</v>
      </c>
      <c r="DM9" s="106">
        <f t="shared" si="60"/>
        <v>0</v>
      </c>
      <c r="DN9" s="106">
        <f t="shared" si="61"/>
        <v>0</v>
      </c>
      <c r="DO9" s="106">
        <f t="shared" si="62"/>
        <v>0</v>
      </c>
      <c r="DP9" s="106">
        <f t="shared" si="63"/>
        <v>0</v>
      </c>
      <c r="DQ9" s="106">
        <f t="shared" si="64"/>
        <v>0</v>
      </c>
      <c r="DR9" s="106">
        <f t="shared" si="65"/>
        <v>0</v>
      </c>
      <c r="DS9" s="107">
        <f t="shared" si="66"/>
        <v>10</v>
      </c>
      <c r="DT9" s="108">
        <f t="shared" si="67"/>
        <v>0</v>
      </c>
      <c r="DV9" s="26">
        <v>5</v>
      </c>
      <c r="DW9" s="182" t="str">
        <f>'4A'!G9</f>
        <v>CRUZ  VARGAS  BRANDON</v>
      </c>
      <c r="DX9" s="42"/>
      <c r="DY9" s="42"/>
      <c r="DZ9" s="71"/>
      <c r="EA9" s="71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3">
        <f t="shared" si="68"/>
        <v>0</v>
      </c>
      <c r="EW9" s="43">
        <f t="shared" si="69"/>
        <v>0</v>
      </c>
      <c r="EX9" s="43">
        <f t="shared" si="70"/>
        <v>0</v>
      </c>
      <c r="EY9" s="43">
        <f t="shared" si="71"/>
        <v>0</v>
      </c>
      <c r="EZ9" s="43">
        <f t="shared" si="72"/>
        <v>0</v>
      </c>
      <c r="FA9" s="43">
        <f t="shared" si="73"/>
        <v>0</v>
      </c>
      <c r="FB9" s="43">
        <f t="shared" si="74"/>
        <v>0</v>
      </c>
      <c r="FC9" s="43">
        <f t="shared" si="75"/>
        <v>0</v>
      </c>
      <c r="FD9" s="43">
        <f t="shared" si="76"/>
        <v>0</v>
      </c>
      <c r="FE9" s="43">
        <f t="shared" si="77"/>
        <v>0</v>
      </c>
      <c r="FF9" s="43">
        <f t="shared" si="78"/>
        <v>0</v>
      </c>
      <c r="FG9" s="43">
        <f t="shared" si="79"/>
        <v>0</v>
      </c>
      <c r="FH9" s="44">
        <f t="shared" si="80"/>
        <v>10</v>
      </c>
      <c r="FI9" s="27">
        <f t="shared" si="81"/>
        <v>0</v>
      </c>
      <c r="FL9" s="26">
        <v>5</v>
      </c>
      <c r="FM9" s="182" t="str">
        <f>'4B'!G9</f>
        <v>CABAÑAS FLORES  JONATHAN JAVIER</v>
      </c>
      <c r="FN9" s="42"/>
      <c r="FO9" s="79"/>
      <c r="FP9" s="81"/>
      <c r="FQ9" s="43"/>
      <c r="FR9" s="42"/>
      <c r="FS9" s="42"/>
      <c r="FT9" s="42"/>
      <c r="FU9" s="42"/>
      <c r="FV9" s="42"/>
      <c r="FW9" s="42"/>
      <c r="FX9" s="42"/>
      <c r="FY9" s="79"/>
      <c r="FZ9" s="79"/>
      <c r="GA9" s="81"/>
      <c r="GB9" s="79"/>
      <c r="GC9" s="42"/>
      <c r="GD9" s="81"/>
      <c r="GE9" s="42"/>
      <c r="GF9" s="42"/>
      <c r="GG9" s="42"/>
      <c r="GH9" s="42"/>
      <c r="GI9" s="42"/>
      <c r="GJ9" s="42"/>
      <c r="GK9" s="42"/>
      <c r="GL9" s="43">
        <f t="shared" si="82"/>
        <v>0</v>
      </c>
      <c r="GM9" s="43">
        <f t="shared" si="83"/>
        <v>0</v>
      </c>
      <c r="GN9" s="43">
        <f t="shared" si="84"/>
        <v>0</v>
      </c>
      <c r="GO9" s="43">
        <f t="shared" si="85"/>
        <v>0</v>
      </c>
      <c r="GP9" s="43">
        <f t="shared" si="86"/>
        <v>0</v>
      </c>
      <c r="GQ9" s="43">
        <f t="shared" si="87"/>
        <v>0</v>
      </c>
      <c r="GR9" s="43">
        <f t="shared" si="88"/>
        <v>0</v>
      </c>
      <c r="GS9" s="43">
        <f t="shared" si="89"/>
        <v>0</v>
      </c>
      <c r="GT9" s="43">
        <f t="shared" si="90"/>
        <v>0</v>
      </c>
      <c r="GU9" s="43">
        <f t="shared" si="91"/>
        <v>0</v>
      </c>
      <c r="GV9" s="43">
        <f t="shared" si="92"/>
        <v>0</v>
      </c>
      <c r="GW9" s="43">
        <f t="shared" si="93"/>
        <v>0</v>
      </c>
      <c r="GX9" s="44">
        <f t="shared" si="94"/>
        <v>10</v>
      </c>
      <c r="GY9" s="27">
        <f t="shared" si="95"/>
        <v>0</v>
      </c>
      <c r="GZ9" s="179"/>
      <c r="HA9" s="26">
        <v>5</v>
      </c>
      <c r="HB9" s="182" t="str">
        <f>'4C'!G9</f>
        <v>CARRILLO CORONA FATIMA</v>
      </c>
      <c r="HC9" s="42"/>
      <c r="HD9" s="79"/>
      <c r="HE9" s="81"/>
      <c r="HF9" s="43"/>
      <c r="HG9" s="42"/>
      <c r="HH9" s="42"/>
      <c r="HI9" s="42"/>
      <c r="HJ9" s="42"/>
      <c r="HK9" s="42"/>
      <c r="HL9" s="42"/>
      <c r="HM9" s="42"/>
      <c r="HN9" s="79"/>
      <c r="HO9" s="79"/>
      <c r="HP9" s="81"/>
      <c r="HQ9" s="79"/>
      <c r="HR9" s="42"/>
      <c r="HS9" s="81"/>
      <c r="HT9" s="42"/>
      <c r="HU9" s="42"/>
      <c r="HV9" s="42"/>
      <c r="HW9" s="42"/>
      <c r="HX9" s="42"/>
      <c r="HY9" s="42"/>
      <c r="HZ9" s="42"/>
      <c r="IA9" s="43">
        <f t="shared" si="96"/>
        <v>0</v>
      </c>
      <c r="IB9" s="43">
        <f t="shared" si="97"/>
        <v>0</v>
      </c>
      <c r="IC9" s="43">
        <f t="shared" si="98"/>
        <v>0</v>
      </c>
      <c r="ID9" s="43">
        <f t="shared" si="99"/>
        <v>0</v>
      </c>
      <c r="IE9" s="43">
        <f t="shared" si="100"/>
        <v>0</v>
      </c>
      <c r="IF9" s="43">
        <f t="shared" si="101"/>
        <v>0</v>
      </c>
      <c r="IG9" s="43">
        <f t="shared" si="102"/>
        <v>0</v>
      </c>
      <c r="IH9" s="43">
        <f t="shared" si="103"/>
        <v>0</v>
      </c>
      <c r="II9" s="43">
        <f t="shared" si="104"/>
        <v>0</v>
      </c>
      <c r="IJ9" s="43">
        <f t="shared" si="105"/>
        <v>0</v>
      </c>
      <c r="IK9" s="43">
        <f t="shared" si="106"/>
        <v>0</v>
      </c>
      <c r="IL9" s="43">
        <f t="shared" si="107"/>
        <v>0</v>
      </c>
      <c r="IM9" s="44">
        <f t="shared" si="108"/>
        <v>10</v>
      </c>
      <c r="IN9" s="27">
        <f t="shared" si="109"/>
        <v>0</v>
      </c>
      <c r="IO9" s="179"/>
      <c r="IP9" s="26">
        <v>5</v>
      </c>
      <c r="IQ9" s="182" t="str">
        <f>'6A'!G9</f>
        <v>CARMONA AVENDAÑO GEOVANNI  ULISES</v>
      </c>
      <c r="IR9" s="42"/>
      <c r="IS9" s="42"/>
      <c r="IT9" s="42"/>
      <c r="IU9" s="42"/>
      <c r="IV9" s="42"/>
      <c r="IW9" s="79"/>
      <c r="IX9" s="79"/>
      <c r="IY9" s="81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131">
        <f t="shared" si="1"/>
        <v>0</v>
      </c>
      <c r="JO9" s="131">
        <f t="shared" si="2"/>
        <v>0</v>
      </c>
      <c r="JP9" s="131">
        <f t="shared" si="3"/>
        <v>0</v>
      </c>
      <c r="JQ9" s="131">
        <f t="shared" si="4"/>
        <v>0</v>
      </c>
      <c r="JR9" s="131">
        <f t="shared" si="5"/>
        <v>0</v>
      </c>
      <c r="JS9" s="131">
        <f t="shared" si="6"/>
        <v>0</v>
      </c>
      <c r="JT9" s="131">
        <f t="shared" si="7"/>
        <v>0</v>
      </c>
      <c r="JU9" s="131">
        <f t="shared" si="8"/>
        <v>0</v>
      </c>
      <c r="JV9" s="131">
        <f t="shared" si="9"/>
        <v>0</v>
      </c>
      <c r="JW9" s="131">
        <f t="shared" si="10"/>
        <v>0</v>
      </c>
      <c r="JX9" s="131">
        <f t="shared" si="11"/>
        <v>0</v>
      </c>
      <c r="JY9" s="130">
        <f t="shared" si="12"/>
        <v>10</v>
      </c>
      <c r="JZ9" s="27">
        <f t="shared" si="13"/>
        <v>0</v>
      </c>
      <c r="KB9" s="26">
        <v>5</v>
      </c>
      <c r="KC9" s="182" t="str">
        <f>'6B'!G9</f>
        <v>CARMONA LOPEZ DANIELA ITZEL</v>
      </c>
      <c r="KD9" s="127"/>
      <c r="KE9" s="127"/>
      <c r="KF9" s="127"/>
      <c r="KG9" s="127"/>
      <c r="KH9" s="127"/>
      <c r="KI9" s="128"/>
      <c r="KJ9" s="128"/>
      <c r="KK9" s="129"/>
      <c r="KL9" s="127"/>
      <c r="KM9" s="127"/>
      <c r="KN9" s="127"/>
      <c r="KO9" s="127"/>
      <c r="KP9" s="127"/>
      <c r="KQ9" s="127"/>
      <c r="KR9" s="127"/>
      <c r="KS9" s="127"/>
      <c r="KT9" s="127"/>
      <c r="KU9" s="127"/>
      <c r="KV9" s="127"/>
      <c r="KW9" s="127"/>
      <c r="KX9" s="127"/>
      <c r="KY9" s="127"/>
      <c r="KZ9" s="131">
        <f t="shared" si="14"/>
        <v>0</v>
      </c>
      <c r="LA9" s="131">
        <f t="shared" si="15"/>
        <v>0</v>
      </c>
      <c r="LB9" s="131">
        <f t="shared" si="16"/>
        <v>0</v>
      </c>
      <c r="LC9" s="131">
        <f t="shared" si="17"/>
        <v>0</v>
      </c>
      <c r="LD9" s="131">
        <f t="shared" si="18"/>
        <v>0</v>
      </c>
      <c r="LE9" s="131">
        <f t="shared" si="19"/>
        <v>0</v>
      </c>
      <c r="LF9" s="131">
        <f t="shared" si="20"/>
        <v>0</v>
      </c>
      <c r="LG9" s="131">
        <f t="shared" si="21"/>
        <v>0</v>
      </c>
      <c r="LH9" s="131">
        <f t="shared" si="22"/>
        <v>0</v>
      </c>
      <c r="LI9" s="131">
        <f t="shared" si="23"/>
        <v>0</v>
      </c>
      <c r="LJ9" s="131">
        <f t="shared" si="24"/>
        <v>0</v>
      </c>
      <c r="LK9" s="44">
        <f t="shared" si="25"/>
        <v>10</v>
      </c>
      <c r="LL9" s="27">
        <f t="shared" si="26"/>
        <v>0</v>
      </c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</row>
    <row r="10" spans="1:346" s="33" customFormat="1">
      <c r="A10" s="26">
        <v>6</v>
      </c>
      <c r="B10" s="100" t="str">
        <f>'2 A'!G10</f>
        <v>BAUTISTA  RAMIREZ YOLANDA</v>
      </c>
      <c r="C10" s="71"/>
      <c r="D10" s="19"/>
      <c r="E10" s="71"/>
      <c r="F10" s="19"/>
      <c r="G10" s="71"/>
      <c r="H10" s="70"/>
      <c r="I10" s="71"/>
      <c r="J10" s="19"/>
      <c r="K10" s="71"/>
      <c r="L10" s="19"/>
      <c r="M10" s="71"/>
      <c r="N10" s="19"/>
      <c r="O10" s="71"/>
      <c r="P10" s="19"/>
      <c r="Q10" s="71"/>
      <c r="R10" s="19"/>
      <c r="S10" s="71"/>
      <c r="T10" s="19"/>
      <c r="U10" s="71"/>
      <c r="V10" s="19"/>
      <c r="W10" s="71"/>
      <c r="X10" s="71"/>
      <c r="Y10" s="71"/>
      <c r="Z10" s="71"/>
      <c r="AA10" s="43">
        <f t="shared" si="27"/>
        <v>0</v>
      </c>
      <c r="AB10" s="43">
        <f t="shared" si="28"/>
        <v>0</v>
      </c>
      <c r="AC10" s="43">
        <f t="shared" si="29"/>
        <v>0</v>
      </c>
      <c r="AD10" s="43">
        <f t="shared" si="30"/>
        <v>0</v>
      </c>
      <c r="AE10" s="43">
        <f t="shared" si="31"/>
        <v>0</v>
      </c>
      <c r="AF10" s="43">
        <f t="shared" si="32"/>
        <v>0</v>
      </c>
      <c r="AG10" s="43">
        <f t="shared" si="33"/>
        <v>0</v>
      </c>
      <c r="AH10" s="43">
        <f t="shared" si="34"/>
        <v>0</v>
      </c>
      <c r="AI10" s="43">
        <f t="shared" si="35"/>
        <v>0</v>
      </c>
      <c r="AJ10" s="43">
        <f t="shared" si="36"/>
        <v>0</v>
      </c>
      <c r="AK10" s="43">
        <f t="shared" si="37"/>
        <v>0</v>
      </c>
      <c r="AL10" s="43">
        <f t="shared" si="38"/>
        <v>0</v>
      </c>
      <c r="AM10" s="44">
        <f t="shared" si="39"/>
        <v>10</v>
      </c>
      <c r="AN10" s="27">
        <f t="shared" si="0"/>
        <v>0</v>
      </c>
      <c r="AQ10" s="26">
        <v>6</v>
      </c>
      <c r="AR10" s="101" t="str">
        <f>'2B'!G10</f>
        <v>BRAVO LUGO TANIA ABIGAIL</v>
      </c>
      <c r="AS10" s="42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106">
        <f t="shared" si="40"/>
        <v>0</v>
      </c>
      <c r="BR10" s="106">
        <f t="shared" si="41"/>
        <v>0</v>
      </c>
      <c r="BS10" s="106">
        <f t="shared" si="42"/>
        <v>0</v>
      </c>
      <c r="BT10" s="106">
        <f t="shared" si="43"/>
        <v>0</v>
      </c>
      <c r="BU10" s="106">
        <f t="shared" si="44"/>
        <v>0</v>
      </c>
      <c r="BV10" s="106">
        <f t="shared" si="45"/>
        <v>0</v>
      </c>
      <c r="BW10" s="106">
        <f t="shared" si="46"/>
        <v>0</v>
      </c>
      <c r="BX10" s="106">
        <f t="shared" si="47"/>
        <v>0</v>
      </c>
      <c r="BY10" s="106">
        <f t="shared" si="48"/>
        <v>0</v>
      </c>
      <c r="BZ10" s="106">
        <f t="shared" si="49"/>
        <v>0</v>
      </c>
      <c r="CA10" s="106">
        <f t="shared" si="50"/>
        <v>0</v>
      </c>
      <c r="CB10" s="106">
        <f t="shared" si="51"/>
        <v>0</v>
      </c>
      <c r="CC10" s="107">
        <f t="shared" si="52"/>
        <v>10</v>
      </c>
      <c r="CD10" s="108">
        <f t="shared" si="53"/>
        <v>0</v>
      </c>
      <c r="CG10" s="26">
        <v>6</v>
      </c>
      <c r="CH10" s="101" t="str">
        <f>'2C'!G10</f>
        <v>CASTILLO VELEZ RUBEN</v>
      </c>
      <c r="CI10" s="42"/>
      <c r="CJ10" s="71"/>
      <c r="CK10" s="71"/>
      <c r="CL10" s="71"/>
      <c r="CM10" s="71"/>
      <c r="CN10" s="71"/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106">
        <f t="shared" si="54"/>
        <v>0</v>
      </c>
      <c r="DH10" s="106">
        <f t="shared" si="55"/>
        <v>0</v>
      </c>
      <c r="DI10" s="106">
        <f t="shared" si="56"/>
        <v>0</v>
      </c>
      <c r="DJ10" s="106">
        <f t="shared" si="57"/>
        <v>0</v>
      </c>
      <c r="DK10" s="106">
        <f t="shared" si="58"/>
        <v>0</v>
      </c>
      <c r="DL10" s="106">
        <f t="shared" si="59"/>
        <v>0</v>
      </c>
      <c r="DM10" s="106">
        <f t="shared" si="60"/>
        <v>0</v>
      </c>
      <c r="DN10" s="106">
        <f t="shared" si="61"/>
        <v>0</v>
      </c>
      <c r="DO10" s="106">
        <f t="shared" si="62"/>
        <v>0</v>
      </c>
      <c r="DP10" s="106">
        <f t="shared" si="63"/>
        <v>0</v>
      </c>
      <c r="DQ10" s="106">
        <f t="shared" si="64"/>
        <v>0</v>
      </c>
      <c r="DR10" s="106">
        <f t="shared" si="65"/>
        <v>0</v>
      </c>
      <c r="DS10" s="107">
        <f t="shared" si="66"/>
        <v>10</v>
      </c>
      <c r="DT10" s="108">
        <f t="shared" si="67"/>
        <v>0</v>
      </c>
      <c r="DV10" s="26">
        <v>6</v>
      </c>
      <c r="DW10" s="182" t="str">
        <f>'4A'!G10</f>
        <v>GALVEZ SANCHEZ MIGUEL ANGEL</v>
      </c>
      <c r="DX10" s="42"/>
      <c r="DY10" s="42"/>
      <c r="DZ10" s="71"/>
      <c r="EA10" s="71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3">
        <f t="shared" si="68"/>
        <v>0</v>
      </c>
      <c r="EW10" s="43">
        <f t="shared" si="69"/>
        <v>0</v>
      </c>
      <c r="EX10" s="43">
        <f t="shared" si="70"/>
        <v>0</v>
      </c>
      <c r="EY10" s="43">
        <f t="shared" si="71"/>
        <v>0</v>
      </c>
      <c r="EZ10" s="43">
        <f t="shared" si="72"/>
        <v>0</v>
      </c>
      <c r="FA10" s="43">
        <f t="shared" si="73"/>
        <v>0</v>
      </c>
      <c r="FB10" s="43">
        <f t="shared" si="74"/>
        <v>0</v>
      </c>
      <c r="FC10" s="43">
        <f t="shared" si="75"/>
        <v>0</v>
      </c>
      <c r="FD10" s="43">
        <f t="shared" si="76"/>
        <v>0</v>
      </c>
      <c r="FE10" s="43">
        <f t="shared" si="77"/>
        <v>0</v>
      </c>
      <c r="FF10" s="43">
        <f t="shared" si="78"/>
        <v>0</v>
      </c>
      <c r="FG10" s="43">
        <f t="shared" si="79"/>
        <v>0</v>
      </c>
      <c r="FH10" s="44">
        <f t="shared" si="80"/>
        <v>10</v>
      </c>
      <c r="FI10" s="27">
        <f t="shared" si="81"/>
        <v>0</v>
      </c>
      <c r="FL10" s="26">
        <v>6</v>
      </c>
      <c r="FM10" s="182" t="str">
        <f>'4B'!G10</f>
        <v>CASTELAN MOGOLLAN MARIANA</v>
      </c>
      <c r="FN10" s="42"/>
      <c r="FO10" s="79"/>
      <c r="FP10" s="81"/>
      <c r="FQ10" s="43"/>
      <c r="FR10" s="42"/>
      <c r="FS10" s="42"/>
      <c r="FT10" s="42"/>
      <c r="FU10" s="42"/>
      <c r="FV10" s="42"/>
      <c r="FW10" s="42"/>
      <c r="FX10" s="42"/>
      <c r="FY10" s="79"/>
      <c r="FZ10" s="79"/>
      <c r="GA10" s="81"/>
      <c r="GB10" s="79"/>
      <c r="GC10" s="42"/>
      <c r="GD10" s="81"/>
      <c r="GE10" s="42"/>
      <c r="GF10" s="42"/>
      <c r="GG10" s="42"/>
      <c r="GH10" s="42"/>
      <c r="GI10" s="42"/>
      <c r="GJ10" s="42"/>
      <c r="GK10" s="42"/>
      <c r="GL10" s="43">
        <f t="shared" si="82"/>
        <v>0</v>
      </c>
      <c r="GM10" s="43">
        <f t="shared" si="83"/>
        <v>0</v>
      </c>
      <c r="GN10" s="43">
        <f t="shared" si="84"/>
        <v>0</v>
      </c>
      <c r="GO10" s="43">
        <f t="shared" si="85"/>
        <v>0</v>
      </c>
      <c r="GP10" s="43">
        <f t="shared" si="86"/>
        <v>0</v>
      </c>
      <c r="GQ10" s="43">
        <f t="shared" si="87"/>
        <v>0</v>
      </c>
      <c r="GR10" s="43">
        <f t="shared" si="88"/>
        <v>0</v>
      </c>
      <c r="GS10" s="43">
        <f t="shared" si="89"/>
        <v>0</v>
      </c>
      <c r="GT10" s="43">
        <f t="shared" si="90"/>
        <v>0</v>
      </c>
      <c r="GU10" s="43">
        <f t="shared" si="91"/>
        <v>0</v>
      </c>
      <c r="GV10" s="43">
        <f t="shared" si="92"/>
        <v>0</v>
      </c>
      <c r="GW10" s="43">
        <f t="shared" si="93"/>
        <v>0</v>
      </c>
      <c r="GX10" s="44">
        <f t="shared" si="94"/>
        <v>10</v>
      </c>
      <c r="GY10" s="27">
        <f t="shared" si="95"/>
        <v>0</v>
      </c>
      <c r="GZ10" s="179"/>
      <c r="HA10" s="26">
        <v>6</v>
      </c>
      <c r="HB10" s="182" t="str">
        <f>'4C'!G10</f>
        <v>CASTILLO AYALA FRANCISCO</v>
      </c>
      <c r="HC10" s="42"/>
      <c r="HD10" s="79"/>
      <c r="HE10" s="81"/>
      <c r="HF10" s="43"/>
      <c r="HG10" s="42"/>
      <c r="HH10" s="42"/>
      <c r="HI10" s="42"/>
      <c r="HJ10" s="42"/>
      <c r="HK10" s="42"/>
      <c r="HL10" s="42"/>
      <c r="HM10" s="42"/>
      <c r="HN10" s="79"/>
      <c r="HO10" s="79"/>
      <c r="HP10" s="81"/>
      <c r="HQ10" s="79"/>
      <c r="HR10" s="42"/>
      <c r="HS10" s="81"/>
      <c r="HT10" s="42"/>
      <c r="HU10" s="42"/>
      <c r="HV10" s="42"/>
      <c r="HW10" s="42"/>
      <c r="HX10" s="42"/>
      <c r="HY10" s="42"/>
      <c r="HZ10" s="42"/>
      <c r="IA10" s="43">
        <f t="shared" si="96"/>
        <v>0</v>
      </c>
      <c r="IB10" s="43">
        <f t="shared" si="97"/>
        <v>0</v>
      </c>
      <c r="IC10" s="43">
        <f t="shared" si="98"/>
        <v>0</v>
      </c>
      <c r="ID10" s="43">
        <f t="shared" si="99"/>
        <v>0</v>
      </c>
      <c r="IE10" s="43">
        <f t="shared" si="100"/>
        <v>0</v>
      </c>
      <c r="IF10" s="43">
        <f t="shared" si="101"/>
        <v>0</v>
      </c>
      <c r="IG10" s="43">
        <f t="shared" si="102"/>
        <v>0</v>
      </c>
      <c r="IH10" s="43">
        <f t="shared" si="103"/>
        <v>0</v>
      </c>
      <c r="II10" s="43">
        <f t="shared" si="104"/>
        <v>0</v>
      </c>
      <c r="IJ10" s="43">
        <f t="shared" si="105"/>
        <v>0</v>
      </c>
      <c r="IK10" s="43">
        <f t="shared" si="106"/>
        <v>0</v>
      </c>
      <c r="IL10" s="43">
        <f t="shared" si="107"/>
        <v>0</v>
      </c>
      <c r="IM10" s="44">
        <f t="shared" si="108"/>
        <v>10</v>
      </c>
      <c r="IN10" s="27">
        <f t="shared" si="109"/>
        <v>0</v>
      </c>
      <c r="IO10" s="179"/>
      <c r="IP10" s="26">
        <v>6</v>
      </c>
      <c r="IQ10" s="182" t="str">
        <f>'6A'!G10</f>
        <v>CASTAÑEDA FLORES ALAN SAMUEL</v>
      </c>
      <c r="IR10" s="42"/>
      <c r="IS10" s="42"/>
      <c r="IT10" s="42"/>
      <c r="IU10" s="42"/>
      <c r="IV10" s="42"/>
      <c r="IW10" s="79"/>
      <c r="IX10" s="79"/>
      <c r="IY10" s="81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131">
        <f t="shared" si="1"/>
        <v>0</v>
      </c>
      <c r="JO10" s="131">
        <f t="shared" si="2"/>
        <v>0</v>
      </c>
      <c r="JP10" s="131">
        <f t="shared" si="3"/>
        <v>0</v>
      </c>
      <c r="JQ10" s="131">
        <f t="shared" si="4"/>
        <v>0</v>
      </c>
      <c r="JR10" s="131">
        <f t="shared" si="5"/>
        <v>0</v>
      </c>
      <c r="JS10" s="131">
        <f t="shared" si="6"/>
        <v>0</v>
      </c>
      <c r="JT10" s="131">
        <f t="shared" si="7"/>
        <v>0</v>
      </c>
      <c r="JU10" s="131">
        <f t="shared" si="8"/>
        <v>0</v>
      </c>
      <c r="JV10" s="131">
        <f t="shared" si="9"/>
        <v>0</v>
      </c>
      <c r="JW10" s="131">
        <f t="shared" si="10"/>
        <v>0</v>
      </c>
      <c r="JX10" s="131">
        <f t="shared" si="11"/>
        <v>0</v>
      </c>
      <c r="JY10" s="130">
        <f t="shared" si="12"/>
        <v>10</v>
      </c>
      <c r="JZ10" s="27">
        <f t="shared" si="13"/>
        <v>0</v>
      </c>
      <c r="KB10" s="26">
        <v>6</v>
      </c>
      <c r="KC10" s="182" t="str">
        <f>'6B'!G10</f>
        <v>CARRILLO RIVERA MIRIAM SELENE</v>
      </c>
      <c r="KD10" s="127"/>
      <c r="KE10" s="127"/>
      <c r="KF10" s="127"/>
      <c r="KG10" s="127"/>
      <c r="KH10" s="127"/>
      <c r="KI10" s="128"/>
      <c r="KJ10" s="128"/>
      <c r="KK10" s="129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31">
        <f t="shared" si="14"/>
        <v>0</v>
      </c>
      <c r="LA10" s="131">
        <f t="shared" si="15"/>
        <v>0</v>
      </c>
      <c r="LB10" s="131">
        <f t="shared" si="16"/>
        <v>0</v>
      </c>
      <c r="LC10" s="131">
        <f t="shared" si="17"/>
        <v>0</v>
      </c>
      <c r="LD10" s="131">
        <f t="shared" si="18"/>
        <v>0</v>
      </c>
      <c r="LE10" s="131">
        <f t="shared" si="19"/>
        <v>0</v>
      </c>
      <c r="LF10" s="131">
        <f t="shared" si="20"/>
        <v>0</v>
      </c>
      <c r="LG10" s="131">
        <f t="shared" si="21"/>
        <v>0</v>
      </c>
      <c r="LH10" s="131">
        <f t="shared" si="22"/>
        <v>0</v>
      </c>
      <c r="LI10" s="131">
        <f t="shared" si="23"/>
        <v>0</v>
      </c>
      <c r="LJ10" s="131">
        <f t="shared" si="24"/>
        <v>0</v>
      </c>
      <c r="LK10" s="44">
        <f t="shared" si="25"/>
        <v>10</v>
      </c>
      <c r="LL10" s="27">
        <f t="shared" si="26"/>
        <v>0</v>
      </c>
      <c r="LM10" s="134"/>
      <c r="LN10" s="134"/>
      <c r="LO10" s="134"/>
      <c r="LP10" s="134"/>
      <c r="LQ10" s="134"/>
      <c r="LR10" s="134"/>
      <c r="LS10" s="134"/>
      <c r="LT10" s="134"/>
      <c r="LU10" s="134"/>
      <c r="LV10" s="134"/>
      <c r="LW10" s="134"/>
      <c r="LX10" s="134"/>
      <c r="LY10" s="134"/>
      <c r="LZ10" s="134"/>
      <c r="MA10" s="134"/>
      <c r="MB10" s="134"/>
      <c r="MC10" s="134"/>
      <c r="MD10" s="134"/>
      <c r="ME10" s="134"/>
      <c r="MF10" s="134"/>
      <c r="MG10" s="134"/>
      <c r="MH10" s="134"/>
    </row>
    <row r="11" spans="1:346" s="33" customFormat="1">
      <c r="A11" s="26">
        <v>7</v>
      </c>
      <c r="B11" s="100" t="str">
        <f>'2 A'!G11</f>
        <v>CASTILLO AGUILAR LUIS GUSTAVO</v>
      </c>
      <c r="C11" s="71"/>
      <c r="D11" s="19"/>
      <c r="E11" s="71"/>
      <c r="F11" s="19"/>
      <c r="G11" s="71"/>
      <c r="H11" s="70"/>
      <c r="I11" s="71"/>
      <c r="J11" s="19"/>
      <c r="K11" s="71"/>
      <c r="L11" s="19"/>
      <c r="M11" s="71"/>
      <c r="N11" s="19"/>
      <c r="O11" s="71"/>
      <c r="P11" s="19"/>
      <c r="Q11" s="71"/>
      <c r="R11" s="19"/>
      <c r="S11" s="71"/>
      <c r="T11" s="19"/>
      <c r="U11" s="71"/>
      <c r="V11" s="19"/>
      <c r="W11" s="71"/>
      <c r="X11" s="71"/>
      <c r="Y11" s="71"/>
      <c r="Z11" s="71"/>
      <c r="AA11" s="43">
        <f t="shared" si="27"/>
        <v>0</v>
      </c>
      <c r="AB11" s="43">
        <f t="shared" si="28"/>
        <v>0</v>
      </c>
      <c r="AC11" s="43">
        <f t="shared" si="29"/>
        <v>0</v>
      </c>
      <c r="AD11" s="43">
        <f t="shared" si="30"/>
        <v>0</v>
      </c>
      <c r="AE11" s="43">
        <f t="shared" si="31"/>
        <v>0</v>
      </c>
      <c r="AF11" s="43">
        <f t="shared" si="32"/>
        <v>0</v>
      </c>
      <c r="AG11" s="43">
        <f t="shared" si="33"/>
        <v>0</v>
      </c>
      <c r="AH11" s="43">
        <f t="shared" si="34"/>
        <v>0</v>
      </c>
      <c r="AI11" s="43">
        <f t="shared" si="35"/>
        <v>0</v>
      </c>
      <c r="AJ11" s="43">
        <f t="shared" si="36"/>
        <v>0</v>
      </c>
      <c r="AK11" s="43">
        <f t="shared" si="37"/>
        <v>0</v>
      </c>
      <c r="AL11" s="43">
        <f t="shared" si="38"/>
        <v>0</v>
      </c>
      <c r="AM11" s="44">
        <f t="shared" si="39"/>
        <v>10</v>
      </c>
      <c r="AN11" s="27">
        <f t="shared" si="0"/>
        <v>0</v>
      </c>
      <c r="AQ11" s="26">
        <v>7</v>
      </c>
      <c r="AR11" s="101" t="str">
        <f>'2B'!G11</f>
        <v>CADENA CABRERA OSWALDO</v>
      </c>
      <c r="AS11" s="42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106">
        <f t="shared" si="40"/>
        <v>0</v>
      </c>
      <c r="BR11" s="106">
        <f t="shared" si="41"/>
        <v>0</v>
      </c>
      <c r="BS11" s="106">
        <f t="shared" si="42"/>
        <v>0</v>
      </c>
      <c r="BT11" s="106">
        <f t="shared" si="43"/>
        <v>0</v>
      </c>
      <c r="BU11" s="106">
        <f t="shared" si="44"/>
        <v>0</v>
      </c>
      <c r="BV11" s="106">
        <f t="shared" si="45"/>
        <v>0</v>
      </c>
      <c r="BW11" s="106">
        <f t="shared" si="46"/>
        <v>0</v>
      </c>
      <c r="BX11" s="106">
        <f t="shared" si="47"/>
        <v>0</v>
      </c>
      <c r="BY11" s="106">
        <f t="shared" si="48"/>
        <v>0</v>
      </c>
      <c r="BZ11" s="106">
        <f t="shared" si="49"/>
        <v>0</v>
      </c>
      <c r="CA11" s="106">
        <f t="shared" si="50"/>
        <v>0</v>
      </c>
      <c r="CB11" s="106">
        <f t="shared" si="51"/>
        <v>0</v>
      </c>
      <c r="CC11" s="107">
        <f t="shared" si="52"/>
        <v>10</v>
      </c>
      <c r="CD11" s="108">
        <f t="shared" si="53"/>
        <v>0</v>
      </c>
      <c r="CG11" s="26">
        <v>7</v>
      </c>
      <c r="CH11" s="101" t="str">
        <f>'2C'!G11</f>
        <v>CHAVEZ AGUADO KAREN HAIDE</v>
      </c>
      <c r="CI11" s="42"/>
      <c r="CJ11" s="71"/>
      <c r="CK11" s="71"/>
      <c r="CL11" s="71"/>
      <c r="CM11" s="71"/>
      <c r="CN11" s="71"/>
      <c r="CO11" s="71"/>
      <c r="CP11" s="71"/>
      <c r="CQ11" s="71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106">
        <f t="shared" si="54"/>
        <v>0</v>
      </c>
      <c r="DH11" s="106">
        <f t="shared" si="55"/>
        <v>0</v>
      </c>
      <c r="DI11" s="106">
        <f t="shared" si="56"/>
        <v>0</v>
      </c>
      <c r="DJ11" s="106">
        <f t="shared" si="57"/>
        <v>0</v>
      </c>
      <c r="DK11" s="106">
        <f t="shared" si="58"/>
        <v>0</v>
      </c>
      <c r="DL11" s="106">
        <f t="shared" si="59"/>
        <v>0</v>
      </c>
      <c r="DM11" s="106">
        <f t="shared" si="60"/>
        <v>0</v>
      </c>
      <c r="DN11" s="106">
        <f t="shared" si="61"/>
        <v>0</v>
      </c>
      <c r="DO11" s="106">
        <f t="shared" si="62"/>
        <v>0</v>
      </c>
      <c r="DP11" s="106">
        <f t="shared" si="63"/>
        <v>0</v>
      </c>
      <c r="DQ11" s="106">
        <f t="shared" si="64"/>
        <v>0</v>
      </c>
      <c r="DR11" s="106">
        <f t="shared" si="65"/>
        <v>0</v>
      </c>
      <c r="DS11" s="107">
        <f t="shared" si="66"/>
        <v>10</v>
      </c>
      <c r="DT11" s="108">
        <f t="shared" si="67"/>
        <v>0</v>
      </c>
      <c r="DV11" s="26">
        <v>7</v>
      </c>
      <c r="DW11" s="182" t="str">
        <f>'4A'!G11</f>
        <v>HERNANDEZ CARREON ELIZABETH</v>
      </c>
      <c r="DX11" s="42"/>
      <c r="DY11" s="42"/>
      <c r="DZ11" s="71"/>
      <c r="EA11" s="71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3">
        <f t="shared" si="68"/>
        <v>0</v>
      </c>
      <c r="EW11" s="43">
        <f t="shared" si="69"/>
        <v>0</v>
      </c>
      <c r="EX11" s="43">
        <f t="shared" si="70"/>
        <v>0</v>
      </c>
      <c r="EY11" s="43">
        <f t="shared" si="71"/>
        <v>0</v>
      </c>
      <c r="EZ11" s="43">
        <f t="shared" si="72"/>
        <v>0</v>
      </c>
      <c r="FA11" s="43">
        <f t="shared" si="73"/>
        <v>0</v>
      </c>
      <c r="FB11" s="43">
        <f t="shared" si="74"/>
        <v>0</v>
      </c>
      <c r="FC11" s="43">
        <f t="shared" si="75"/>
        <v>0</v>
      </c>
      <c r="FD11" s="43">
        <f t="shared" si="76"/>
        <v>0</v>
      </c>
      <c r="FE11" s="43">
        <f t="shared" si="77"/>
        <v>0</v>
      </c>
      <c r="FF11" s="43">
        <f t="shared" si="78"/>
        <v>0</v>
      </c>
      <c r="FG11" s="43">
        <f t="shared" si="79"/>
        <v>0</v>
      </c>
      <c r="FH11" s="44">
        <f t="shared" si="80"/>
        <v>10</v>
      </c>
      <c r="FI11" s="27">
        <f t="shared" si="81"/>
        <v>0</v>
      </c>
      <c r="FL11" s="26">
        <v>7</v>
      </c>
      <c r="FM11" s="182" t="str">
        <f>'4B'!G11</f>
        <v>CASTRO SANCHEZ IRVING OMAR</v>
      </c>
      <c r="FN11" s="42"/>
      <c r="FO11" s="79"/>
      <c r="FP11" s="81"/>
      <c r="FQ11" s="43"/>
      <c r="FR11" s="42"/>
      <c r="FS11" s="42"/>
      <c r="FT11" s="42"/>
      <c r="FU11" s="42"/>
      <c r="FV11" s="42"/>
      <c r="FW11" s="42"/>
      <c r="FX11" s="42"/>
      <c r="FY11" s="79"/>
      <c r="FZ11" s="79"/>
      <c r="GA11" s="81"/>
      <c r="GB11" s="79"/>
      <c r="GC11" s="42"/>
      <c r="GD11" s="81"/>
      <c r="GE11" s="42"/>
      <c r="GF11" s="42"/>
      <c r="GG11" s="42"/>
      <c r="GH11" s="42"/>
      <c r="GI11" s="42"/>
      <c r="GJ11" s="42"/>
      <c r="GK11" s="42"/>
      <c r="GL11" s="43">
        <f t="shared" si="82"/>
        <v>0</v>
      </c>
      <c r="GM11" s="43">
        <f t="shared" si="83"/>
        <v>0</v>
      </c>
      <c r="GN11" s="43">
        <f t="shared" si="84"/>
        <v>0</v>
      </c>
      <c r="GO11" s="43">
        <f t="shared" si="85"/>
        <v>0</v>
      </c>
      <c r="GP11" s="43">
        <f t="shared" si="86"/>
        <v>0</v>
      </c>
      <c r="GQ11" s="43">
        <f t="shared" si="87"/>
        <v>0</v>
      </c>
      <c r="GR11" s="43">
        <f t="shared" si="88"/>
        <v>0</v>
      </c>
      <c r="GS11" s="43">
        <f t="shared" si="89"/>
        <v>0</v>
      </c>
      <c r="GT11" s="43">
        <f t="shared" si="90"/>
        <v>0</v>
      </c>
      <c r="GU11" s="43">
        <f t="shared" si="91"/>
        <v>0</v>
      </c>
      <c r="GV11" s="43">
        <f t="shared" si="92"/>
        <v>0</v>
      </c>
      <c r="GW11" s="43">
        <f t="shared" si="93"/>
        <v>0</v>
      </c>
      <c r="GX11" s="44">
        <f t="shared" si="94"/>
        <v>10</v>
      </c>
      <c r="GY11" s="27">
        <f t="shared" si="95"/>
        <v>0</v>
      </c>
      <c r="GZ11" s="179"/>
      <c r="HA11" s="26">
        <v>7</v>
      </c>
      <c r="HB11" s="182" t="str">
        <f>'4C'!G11</f>
        <v>CASTILLO CORDERO JUAN PABLO</v>
      </c>
      <c r="HC11" s="42"/>
      <c r="HD11" s="79"/>
      <c r="HE11" s="81"/>
      <c r="HF11" s="43"/>
      <c r="HG11" s="42"/>
      <c r="HH11" s="42"/>
      <c r="HI11" s="42"/>
      <c r="HJ11" s="42"/>
      <c r="HK11" s="42"/>
      <c r="HL11" s="42"/>
      <c r="HM11" s="42"/>
      <c r="HN11" s="79"/>
      <c r="HO11" s="79"/>
      <c r="HP11" s="81"/>
      <c r="HQ11" s="79"/>
      <c r="HR11" s="42"/>
      <c r="HS11" s="81"/>
      <c r="HT11" s="42"/>
      <c r="HU11" s="42"/>
      <c r="HV11" s="42"/>
      <c r="HW11" s="42"/>
      <c r="HX11" s="42"/>
      <c r="HY11" s="42"/>
      <c r="HZ11" s="42"/>
      <c r="IA11" s="43">
        <f t="shared" si="96"/>
        <v>0</v>
      </c>
      <c r="IB11" s="43">
        <f t="shared" si="97"/>
        <v>0</v>
      </c>
      <c r="IC11" s="43">
        <f t="shared" si="98"/>
        <v>0</v>
      </c>
      <c r="ID11" s="43">
        <f t="shared" si="99"/>
        <v>0</v>
      </c>
      <c r="IE11" s="43">
        <f t="shared" si="100"/>
        <v>0</v>
      </c>
      <c r="IF11" s="43">
        <f t="shared" si="101"/>
        <v>0</v>
      </c>
      <c r="IG11" s="43">
        <f t="shared" si="102"/>
        <v>0</v>
      </c>
      <c r="IH11" s="43">
        <f t="shared" si="103"/>
        <v>0</v>
      </c>
      <c r="II11" s="43">
        <f t="shared" si="104"/>
        <v>0</v>
      </c>
      <c r="IJ11" s="43">
        <f t="shared" si="105"/>
        <v>0</v>
      </c>
      <c r="IK11" s="43">
        <f t="shared" si="106"/>
        <v>0</v>
      </c>
      <c r="IL11" s="43">
        <f t="shared" si="107"/>
        <v>0</v>
      </c>
      <c r="IM11" s="44">
        <f t="shared" si="108"/>
        <v>10</v>
      </c>
      <c r="IN11" s="27">
        <f t="shared" si="109"/>
        <v>0</v>
      </c>
      <c r="IO11" s="179"/>
      <c r="IP11" s="26">
        <v>7</v>
      </c>
      <c r="IQ11" s="182" t="str">
        <f>'6A'!G11</f>
        <v>CASTILLO FLORES LEONARDO</v>
      </c>
      <c r="IR11" s="42"/>
      <c r="IS11" s="42"/>
      <c r="IT11" s="42"/>
      <c r="IU11" s="42"/>
      <c r="IV11" s="42"/>
      <c r="IW11" s="79"/>
      <c r="IX11" s="79"/>
      <c r="IY11" s="81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131">
        <f t="shared" si="1"/>
        <v>0</v>
      </c>
      <c r="JO11" s="131">
        <f t="shared" si="2"/>
        <v>0</v>
      </c>
      <c r="JP11" s="131">
        <f t="shared" si="3"/>
        <v>0</v>
      </c>
      <c r="JQ11" s="131">
        <f t="shared" si="4"/>
        <v>0</v>
      </c>
      <c r="JR11" s="131">
        <f t="shared" si="5"/>
        <v>0</v>
      </c>
      <c r="JS11" s="131">
        <f t="shared" si="6"/>
        <v>0</v>
      </c>
      <c r="JT11" s="131">
        <f t="shared" si="7"/>
        <v>0</v>
      </c>
      <c r="JU11" s="131">
        <f t="shared" si="8"/>
        <v>0</v>
      </c>
      <c r="JV11" s="131">
        <f t="shared" si="9"/>
        <v>0</v>
      </c>
      <c r="JW11" s="131">
        <f t="shared" si="10"/>
        <v>0</v>
      </c>
      <c r="JX11" s="131">
        <f t="shared" si="11"/>
        <v>0</v>
      </c>
      <c r="JY11" s="130">
        <f t="shared" si="12"/>
        <v>10</v>
      </c>
      <c r="JZ11" s="27">
        <f t="shared" si="13"/>
        <v>0</v>
      </c>
      <c r="KB11" s="26">
        <v>7</v>
      </c>
      <c r="KC11" s="182" t="str">
        <f>'6B'!G11</f>
        <v>CASTELAN  MONTIEL JESUS DAVID</v>
      </c>
      <c r="KD11" s="127"/>
      <c r="KE11" s="127"/>
      <c r="KF11" s="127"/>
      <c r="KG11" s="127"/>
      <c r="KH11" s="127"/>
      <c r="KI11" s="128"/>
      <c r="KJ11" s="128"/>
      <c r="KK11" s="129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31">
        <f t="shared" si="14"/>
        <v>0</v>
      </c>
      <c r="LA11" s="131">
        <f t="shared" si="15"/>
        <v>0</v>
      </c>
      <c r="LB11" s="131">
        <f t="shared" si="16"/>
        <v>0</v>
      </c>
      <c r="LC11" s="131">
        <f t="shared" si="17"/>
        <v>0</v>
      </c>
      <c r="LD11" s="131">
        <f t="shared" si="18"/>
        <v>0</v>
      </c>
      <c r="LE11" s="131">
        <f t="shared" si="19"/>
        <v>0</v>
      </c>
      <c r="LF11" s="131">
        <f t="shared" si="20"/>
        <v>0</v>
      </c>
      <c r="LG11" s="131">
        <f t="shared" si="21"/>
        <v>0</v>
      </c>
      <c r="LH11" s="131">
        <f t="shared" si="22"/>
        <v>0</v>
      </c>
      <c r="LI11" s="131">
        <f t="shared" si="23"/>
        <v>0</v>
      </c>
      <c r="LJ11" s="131">
        <f t="shared" si="24"/>
        <v>0</v>
      </c>
      <c r="LK11" s="44">
        <f t="shared" si="25"/>
        <v>10</v>
      </c>
      <c r="LL11" s="27">
        <f t="shared" si="26"/>
        <v>0</v>
      </c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</row>
    <row r="12" spans="1:346" s="33" customFormat="1">
      <c r="A12" s="26">
        <v>8</v>
      </c>
      <c r="B12" s="100" t="str">
        <f>'2 A'!G12</f>
        <v>CORONEL GONZALEZ WENDY GUADALUPE</v>
      </c>
      <c r="C12" s="71"/>
      <c r="D12" s="19"/>
      <c r="E12" s="71"/>
      <c r="F12" s="19"/>
      <c r="G12" s="71"/>
      <c r="H12" s="70"/>
      <c r="I12" s="71"/>
      <c r="J12" s="19"/>
      <c r="K12" s="71"/>
      <c r="L12" s="19"/>
      <c r="M12" s="71"/>
      <c r="N12" s="19"/>
      <c r="O12" s="71"/>
      <c r="P12" s="19"/>
      <c r="Q12" s="71"/>
      <c r="R12" s="19"/>
      <c r="S12" s="71"/>
      <c r="T12" s="19"/>
      <c r="U12" s="71"/>
      <c r="V12" s="19"/>
      <c r="W12" s="71"/>
      <c r="X12" s="71"/>
      <c r="Y12" s="71"/>
      <c r="Z12" s="71"/>
      <c r="AA12" s="43">
        <f t="shared" si="27"/>
        <v>0</v>
      </c>
      <c r="AB12" s="43">
        <f t="shared" si="28"/>
        <v>0</v>
      </c>
      <c r="AC12" s="43">
        <f t="shared" si="29"/>
        <v>0</v>
      </c>
      <c r="AD12" s="43">
        <f t="shared" si="30"/>
        <v>0</v>
      </c>
      <c r="AE12" s="43">
        <f t="shared" si="31"/>
        <v>0</v>
      </c>
      <c r="AF12" s="43">
        <f t="shared" si="32"/>
        <v>0</v>
      </c>
      <c r="AG12" s="43">
        <f t="shared" si="33"/>
        <v>0</v>
      </c>
      <c r="AH12" s="43">
        <f t="shared" si="34"/>
        <v>0</v>
      </c>
      <c r="AI12" s="43">
        <f t="shared" si="35"/>
        <v>0</v>
      </c>
      <c r="AJ12" s="43">
        <f t="shared" si="36"/>
        <v>0</v>
      </c>
      <c r="AK12" s="43">
        <f t="shared" si="37"/>
        <v>0</v>
      </c>
      <c r="AL12" s="43">
        <f t="shared" si="38"/>
        <v>0</v>
      </c>
      <c r="AM12" s="44">
        <f t="shared" si="39"/>
        <v>10</v>
      </c>
      <c r="AN12" s="27">
        <f t="shared" si="0"/>
        <v>0</v>
      </c>
      <c r="AQ12" s="26">
        <v>8</v>
      </c>
      <c r="AR12" s="101" t="str">
        <f>'2B'!G12</f>
        <v>CADENA GONZALEZ LUIS ANTONIO</v>
      </c>
      <c r="AS12" s="42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106">
        <f t="shared" si="40"/>
        <v>0</v>
      </c>
      <c r="BR12" s="106">
        <f t="shared" si="41"/>
        <v>0</v>
      </c>
      <c r="BS12" s="106">
        <f t="shared" si="42"/>
        <v>0</v>
      </c>
      <c r="BT12" s="106">
        <f t="shared" si="43"/>
        <v>0</v>
      </c>
      <c r="BU12" s="106">
        <f t="shared" si="44"/>
        <v>0</v>
      </c>
      <c r="BV12" s="106">
        <f t="shared" si="45"/>
        <v>0</v>
      </c>
      <c r="BW12" s="106">
        <f t="shared" si="46"/>
        <v>0</v>
      </c>
      <c r="BX12" s="106">
        <f t="shared" si="47"/>
        <v>0</v>
      </c>
      <c r="BY12" s="106">
        <f t="shared" si="48"/>
        <v>0</v>
      </c>
      <c r="BZ12" s="106">
        <f t="shared" si="49"/>
        <v>0</v>
      </c>
      <c r="CA12" s="106">
        <f t="shared" si="50"/>
        <v>0</v>
      </c>
      <c r="CB12" s="106">
        <f t="shared" si="51"/>
        <v>0</v>
      </c>
      <c r="CC12" s="107">
        <f t="shared" si="52"/>
        <v>10</v>
      </c>
      <c r="CD12" s="108">
        <f t="shared" si="53"/>
        <v>0</v>
      </c>
      <c r="CG12" s="26">
        <v>8</v>
      </c>
      <c r="CH12" s="101" t="str">
        <f>'2C'!G12</f>
        <v>COVARRUBIAS GUTIERREZ RUBEN OMAR</v>
      </c>
      <c r="CI12" s="42"/>
      <c r="CJ12" s="71"/>
      <c r="CK12" s="71"/>
      <c r="CL12" s="71"/>
      <c r="CM12" s="71"/>
      <c r="CN12" s="71"/>
      <c r="CO12" s="71"/>
      <c r="CP12" s="71"/>
      <c r="CQ12" s="71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106">
        <f t="shared" si="54"/>
        <v>0</v>
      </c>
      <c r="DH12" s="106">
        <f t="shared" si="55"/>
        <v>0</v>
      </c>
      <c r="DI12" s="106">
        <f t="shared" si="56"/>
        <v>0</v>
      </c>
      <c r="DJ12" s="106">
        <f t="shared" si="57"/>
        <v>0</v>
      </c>
      <c r="DK12" s="106">
        <f t="shared" si="58"/>
        <v>0</v>
      </c>
      <c r="DL12" s="106">
        <f t="shared" si="59"/>
        <v>0</v>
      </c>
      <c r="DM12" s="106">
        <f t="shared" si="60"/>
        <v>0</v>
      </c>
      <c r="DN12" s="106">
        <f t="shared" si="61"/>
        <v>0</v>
      </c>
      <c r="DO12" s="106">
        <f t="shared" si="62"/>
        <v>0</v>
      </c>
      <c r="DP12" s="106">
        <f t="shared" si="63"/>
        <v>0</v>
      </c>
      <c r="DQ12" s="106">
        <f t="shared" si="64"/>
        <v>0</v>
      </c>
      <c r="DR12" s="106">
        <f t="shared" si="65"/>
        <v>0</v>
      </c>
      <c r="DS12" s="107">
        <f t="shared" si="66"/>
        <v>10</v>
      </c>
      <c r="DT12" s="108">
        <f t="shared" si="67"/>
        <v>0</v>
      </c>
      <c r="DV12" s="26">
        <v>8</v>
      </c>
      <c r="DW12" s="182" t="str">
        <f>'4A'!G12</f>
        <v>HERNANDEZ CASTAÑEDA JESUS</v>
      </c>
      <c r="DX12" s="42"/>
      <c r="DY12" s="42"/>
      <c r="DZ12" s="71"/>
      <c r="EA12" s="71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3">
        <f t="shared" si="68"/>
        <v>0</v>
      </c>
      <c r="EW12" s="43">
        <f t="shared" si="69"/>
        <v>0</v>
      </c>
      <c r="EX12" s="43">
        <f t="shared" si="70"/>
        <v>0</v>
      </c>
      <c r="EY12" s="43">
        <f t="shared" si="71"/>
        <v>0</v>
      </c>
      <c r="EZ12" s="43">
        <f t="shared" si="72"/>
        <v>0</v>
      </c>
      <c r="FA12" s="43">
        <f t="shared" si="73"/>
        <v>0</v>
      </c>
      <c r="FB12" s="43">
        <f t="shared" si="74"/>
        <v>0</v>
      </c>
      <c r="FC12" s="43">
        <f t="shared" si="75"/>
        <v>0</v>
      </c>
      <c r="FD12" s="43">
        <f t="shared" si="76"/>
        <v>0</v>
      </c>
      <c r="FE12" s="43">
        <f t="shared" si="77"/>
        <v>0</v>
      </c>
      <c r="FF12" s="43">
        <f t="shared" si="78"/>
        <v>0</v>
      </c>
      <c r="FG12" s="43">
        <f t="shared" si="79"/>
        <v>0</v>
      </c>
      <c r="FH12" s="44">
        <f t="shared" si="80"/>
        <v>10</v>
      </c>
      <c r="FI12" s="27">
        <f t="shared" si="81"/>
        <v>0</v>
      </c>
      <c r="FL12" s="26">
        <v>8</v>
      </c>
      <c r="FM12" s="182" t="str">
        <f>'4B'!G12</f>
        <v>CONTRERAS LEZAMA KEVIN</v>
      </c>
      <c r="FN12" s="42"/>
      <c r="FO12" s="79"/>
      <c r="FP12" s="81"/>
      <c r="FQ12" s="43"/>
      <c r="FR12" s="42"/>
      <c r="FS12" s="42"/>
      <c r="FT12" s="42"/>
      <c r="FU12" s="42"/>
      <c r="FV12" s="42"/>
      <c r="FW12" s="42"/>
      <c r="FX12" s="42"/>
      <c r="FY12" s="79"/>
      <c r="FZ12" s="79"/>
      <c r="GA12" s="81"/>
      <c r="GB12" s="79"/>
      <c r="GC12" s="42"/>
      <c r="GD12" s="81"/>
      <c r="GE12" s="42"/>
      <c r="GF12" s="42"/>
      <c r="GG12" s="42"/>
      <c r="GH12" s="42"/>
      <c r="GI12" s="42"/>
      <c r="GJ12" s="42"/>
      <c r="GK12" s="42"/>
      <c r="GL12" s="43">
        <f t="shared" si="82"/>
        <v>0</v>
      </c>
      <c r="GM12" s="43">
        <f t="shared" si="83"/>
        <v>0</v>
      </c>
      <c r="GN12" s="43">
        <f t="shared" si="84"/>
        <v>0</v>
      </c>
      <c r="GO12" s="43">
        <f t="shared" si="85"/>
        <v>0</v>
      </c>
      <c r="GP12" s="43">
        <f t="shared" si="86"/>
        <v>0</v>
      </c>
      <c r="GQ12" s="43">
        <f t="shared" si="87"/>
        <v>0</v>
      </c>
      <c r="GR12" s="43">
        <f t="shared" si="88"/>
        <v>0</v>
      </c>
      <c r="GS12" s="43">
        <f t="shared" si="89"/>
        <v>0</v>
      </c>
      <c r="GT12" s="43">
        <f t="shared" si="90"/>
        <v>0</v>
      </c>
      <c r="GU12" s="43">
        <f t="shared" si="91"/>
        <v>0</v>
      </c>
      <c r="GV12" s="43">
        <f t="shared" si="92"/>
        <v>0</v>
      </c>
      <c r="GW12" s="43">
        <f t="shared" si="93"/>
        <v>0</v>
      </c>
      <c r="GX12" s="44">
        <f t="shared" si="94"/>
        <v>10</v>
      </c>
      <c r="GY12" s="27">
        <f t="shared" si="95"/>
        <v>0</v>
      </c>
      <c r="GZ12" s="179"/>
      <c r="HA12" s="26">
        <v>8</v>
      </c>
      <c r="HB12" s="182" t="str">
        <f>'4C'!G12</f>
        <v>ESPINOSA CARRILLO AHTZIRI NAYELI</v>
      </c>
      <c r="HC12" s="42"/>
      <c r="HD12" s="79"/>
      <c r="HE12" s="81"/>
      <c r="HF12" s="43"/>
      <c r="HG12" s="42"/>
      <c r="HH12" s="42"/>
      <c r="HI12" s="42"/>
      <c r="HJ12" s="42"/>
      <c r="HK12" s="42"/>
      <c r="HL12" s="42"/>
      <c r="HM12" s="42"/>
      <c r="HN12" s="79"/>
      <c r="HO12" s="79"/>
      <c r="HP12" s="81"/>
      <c r="HQ12" s="79"/>
      <c r="HR12" s="42"/>
      <c r="HS12" s="81"/>
      <c r="HT12" s="42"/>
      <c r="HU12" s="42"/>
      <c r="HV12" s="42"/>
      <c r="HW12" s="42"/>
      <c r="HX12" s="42"/>
      <c r="HY12" s="42"/>
      <c r="HZ12" s="42"/>
      <c r="IA12" s="43">
        <f t="shared" si="96"/>
        <v>0</v>
      </c>
      <c r="IB12" s="43">
        <f t="shared" si="97"/>
        <v>0</v>
      </c>
      <c r="IC12" s="43">
        <f t="shared" si="98"/>
        <v>0</v>
      </c>
      <c r="ID12" s="43">
        <f t="shared" si="99"/>
        <v>0</v>
      </c>
      <c r="IE12" s="43">
        <f t="shared" si="100"/>
        <v>0</v>
      </c>
      <c r="IF12" s="43">
        <f t="shared" si="101"/>
        <v>0</v>
      </c>
      <c r="IG12" s="43">
        <f t="shared" si="102"/>
        <v>0</v>
      </c>
      <c r="IH12" s="43">
        <f t="shared" si="103"/>
        <v>0</v>
      </c>
      <c r="II12" s="43">
        <f t="shared" si="104"/>
        <v>0</v>
      </c>
      <c r="IJ12" s="43">
        <f t="shared" si="105"/>
        <v>0</v>
      </c>
      <c r="IK12" s="43">
        <f t="shared" si="106"/>
        <v>0</v>
      </c>
      <c r="IL12" s="43">
        <f t="shared" si="107"/>
        <v>0</v>
      </c>
      <c r="IM12" s="44">
        <f t="shared" si="108"/>
        <v>10</v>
      </c>
      <c r="IN12" s="27">
        <f t="shared" si="109"/>
        <v>0</v>
      </c>
      <c r="IO12" s="179"/>
      <c r="IP12" s="26">
        <v>8</v>
      </c>
      <c r="IQ12" s="182" t="str">
        <f>'6A'!G12</f>
        <v>DEL VALLE ROMERO JUDITH</v>
      </c>
      <c r="IR12" s="42"/>
      <c r="IS12" s="42"/>
      <c r="IT12" s="42"/>
      <c r="IU12" s="42"/>
      <c r="IV12" s="42"/>
      <c r="IW12" s="79"/>
      <c r="IX12" s="79"/>
      <c r="IY12" s="81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131">
        <f t="shared" si="1"/>
        <v>0</v>
      </c>
      <c r="JO12" s="131">
        <f t="shared" si="2"/>
        <v>0</v>
      </c>
      <c r="JP12" s="131">
        <f t="shared" si="3"/>
        <v>0</v>
      </c>
      <c r="JQ12" s="131">
        <f t="shared" si="4"/>
        <v>0</v>
      </c>
      <c r="JR12" s="131">
        <f t="shared" si="5"/>
        <v>0</v>
      </c>
      <c r="JS12" s="131">
        <f t="shared" si="6"/>
        <v>0</v>
      </c>
      <c r="JT12" s="131">
        <f t="shared" si="7"/>
        <v>0</v>
      </c>
      <c r="JU12" s="131">
        <f t="shared" si="8"/>
        <v>0</v>
      </c>
      <c r="JV12" s="131">
        <f t="shared" si="9"/>
        <v>0</v>
      </c>
      <c r="JW12" s="131">
        <f t="shared" si="10"/>
        <v>0</v>
      </c>
      <c r="JX12" s="131">
        <f t="shared" si="11"/>
        <v>0</v>
      </c>
      <c r="JY12" s="130">
        <f t="shared" si="12"/>
        <v>10</v>
      </c>
      <c r="JZ12" s="27">
        <f t="shared" si="13"/>
        <v>0</v>
      </c>
      <c r="KB12" s="26">
        <v>8</v>
      </c>
      <c r="KC12" s="182" t="str">
        <f>'6B'!G12</f>
        <v>CORONA SANCHEZ JOSE GUADALUPE</v>
      </c>
      <c r="KD12" s="127"/>
      <c r="KE12" s="127"/>
      <c r="KF12" s="127"/>
      <c r="KG12" s="127"/>
      <c r="KH12" s="127"/>
      <c r="KI12" s="128"/>
      <c r="KJ12" s="128"/>
      <c r="KK12" s="129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31">
        <f t="shared" si="14"/>
        <v>0</v>
      </c>
      <c r="LA12" s="131">
        <f t="shared" si="15"/>
        <v>0</v>
      </c>
      <c r="LB12" s="131">
        <f t="shared" si="16"/>
        <v>0</v>
      </c>
      <c r="LC12" s="131">
        <f t="shared" si="17"/>
        <v>0</v>
      </c>
      <c r="LD12" s="131">
        <f t="shared" si="18"/>
        <v>0</v>
      </c>
      <c r="LE12" s="131">
        <f t="shared" si="19"/>
        <v>0</v>
      </c>
      <c r="LF12" s="131">
        <f t="shared" si="20"/>
        <v>0</v>
      </c>
      <c r="LG12" s="131">
        <f t="shared" si="21"/>
        <v>0</v>
      </c>
      <c r="LH12" s="131">
        <f t="shared" si="22"/>
        <v>0</v>
      </c>
      <c r="LI12" s="131">
        <f t="shared" si="23"/>
        <v>0</v>
      </c>
      <c r="LJ12" s="131">
        <f t="shared" si="24"/>
        <v>0</v>
      </c>
      <c r="LK12" s="44">
        <f t="shared" si="25"/>
        <v>10</v>
      </c>
      <c r="LL12" s="27">
        <f t="shared" si="26"/>
        <v>0</v>
      </c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</row>
    <row r="13" spans="1:346" s="33" customFormat="1">
      <c r="A13" s="26">
        <v>9</v>
      </c>
      <c r="B13" s="100" t="str">
        <f>'2 A'!G13</f>
        <v>CORTES RIVERA ALAN SERAFIN</v>
      </c>
      <c r="C13" s="71"/>
      <c r="D13" s="19"/>
      <c r="E13" s="71"/>
      <c r="F13" s="19"/>
      <c r="G13" s="71"/>
      <c r="H13" s="70"/>
      <c r="I13" s="71"/>
      <c r="J13" s="19"/>
      <c r="K13" s="71"/>
      <c r="L13" s="19"/>
      <c r="M13" s="71"/>
      <c r="N13" s="19"/>
      <c r="O13" s="71"/>
      <c r="P13" s="19"/>
      <c r="Q13" s="71"/>
      <c r="R13" s="19"/>
      <c r="S13" s="71"/>
      <c r="T13" s="19"/>
      <c r="U13" s="71"/>
      <c r="V13" s="19"/>
      <c r="W13" s="71"/>
      <c r="X13" s="71"/>
      <c r="Y13" s="71"/>
      <c r="Z13" s="71"/>
      <c r="AA13" s="43">
        <f t="shared" si="27"/>
        <v>0</v>
      </c>
      <c r="AB13" s="43">
        <f t="shared" si="28"/>
        <v>0</v>
      </c>
      <c r="AC13" s="43">
        <f t="shared" si="29"/>
        <v>0</v>
      </c>
      <c r="AD13" s="43">
        <f t="shared" si="30"/>
        <v>0</v>
      </c>
      <c r="AE13" s="43">
        <f t="shared" si="31"/>
        <v>0</v>
      </c>
      <c r="AF13" s="43">
        <f t="shared" si="32"/>
        <v>0</v>
      </c>
      <c r="AG13" s="43">
        <f t="shared" si="33"/>
        <v>0</v>
      </c>
      <c r="AH13" s="43">
        <f t="shared" si="34"/>
        <v>0</v>
      </c>
      <c r="AI13" s="43">
        <f t="shared" si="35"/>
        <v>0</v>
      </c>
      <c r="AJ13" s="43">
        <f t="shared" si="36"/>
        <v>0</v>
      </c>
      <c r="AK13" s="43">
        <f t="shared" si="37"/>
        <v>0</v>
      </c>
      <c r="AL13" s="43">
        <f t="shared" si="38"/>
        <v>0</v>
      </c>
      <c r="AM13" s="44">
        <f t="shared" si="39"/>
        <v>10</v>
      </c>
      <c r="AN13" s="27">
        <f t="shared" si="0"/>
        <v>0</v>
      </c>
      <c r="AQ13" s="26">
        <v>9</v>
      </c>
      <c r="AR13" s="101" t="str">
        <f>'2B'!G13</f>
        <v>CARO  CASTILLO BRENDA GUADALUPE</v>
      </c>
      <c r="AS13" s="42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106">
        <f t="shared" si="40"/>
        <v>0</v>
      </c>
      <c r="BR13" s="106">
        <f t="shared" si="41"/>
        <v>0</v>
      </c>
      <c r="BS13" s="106">
        <f t="shared" si="42"/>
        <v>0</v>
      </c>
      <c r="BT13" s="106">
        <f t="shared" si="43"/>
        <v>0</v>
      </c>
      <c r="BU13" s="106">
        <f t="shared" si="44"/>
        <v>0</v>
      </c>
      <c r="BV13" s="106">
        <f t="shared" si="45"/>
        <v>0</v>
      </c>
      <c r="BW13" s="106">
        <f t="shared" si="46"/>
        <v>0</v>
      </c>
      <c r="BX13" s="106">
        <f t="shared" si="47"/>
        <v>0</v>
      </c>
      <c r="BY13" s="106">
        <f t="shared" si="48"/>
        <v>0</v>
      </c>
      <c r="BZ13" s="106">
        <f t="shared" si="49"/>
        <v>0</v>
      </c>
      <c r="CA13" s="106">
        <f t="shared" si="50"/>
        <v>0</v>
      </c>
      <c r="CB13" s="106">
        <f t="shared" si="51"/>
        <v>0</v>
      </c>
      <c r="CC13" s="107">
        <f t="shared" si="52"/>
        <v>10</v>
      </c>
      <c r="CD13" s="108">
        <f t="shared" si="53"/>
        <v>0</v>
      </c>
      <c r="CG13" s="26">
        <v>9</v>
      </c>
      <c r="CH13" s="101" t="str">
        <f>'2C'!G13</f>
        <v>CRUZ LAZCANO ESLI NAGAI</v>
      </c>
      <c r="CI13" s="42"/>
      <c r="CJ13" s="71"/>
      <c r="CK13" s="71"/>
      <c r="CL13" s="71"/>
      <c r="CM13" s="71"/>
      <c r="CN13" s="71"/>
      <c r="CO13" s="71"/>
      <c r="CP13" s="71"/>
      <c r="CQ13" s="71"/>
      <c r="CR13" s="71"/>
      <c r="CS13" s="71"/>
      <c r="CT13" s="71"/>
      <c r="CU13" s="71"/>
      <c r="CV13" s="71"/>
      <c r="CW13" s="71"/>
      <c r="CX13" s="71"/>
      <c r="CY13" s="71"/>
      <c r="CZ13" s="71"/>
      <c r="DA13" s="71"/>
      <c r="DB13" s="71"/>
      <c r="DC13" s="71"/>
      <c r="DD13" s="71"/>
      <c r="DE13" s="71"/>
      <c r="DF13" s="71"/>
      <c r="DG13" s="106">
        <f t="shared" si="54"/>
        <v>0</v>
      </c>
      <c r="DH13" s="106">
        <f t="shared" si="55"/>
        <v>0</v>
      </c>
      <c r="DI13" s="106">
        <f t="shared" si="56"/>
        <v>0</v>
      </c>
      <c r="DJ13" s="106">
        <f t="shared" si="57"/>
        <v>0</v>
      </c>
      <c r="DK13" s="106">
        <f t="shared" si="58"/>
        <v>0</v>
      </c>
      <c r="DL13" s="106">
        <f t="shared" si="59"/>
        <v>0</v>
      </c>
      <c r="DM13" s="106">
        <f t="shared" si="60"/>
        <v>0</v>
      </c>
      <c r="DN13" s="106">
        <f t="shared" si="61"/>
        <v>0</v>
      </c>
      <c r="DO13" s="106">
        <f t="shared" si="62"/>
        <v>0</v>
      </c>
      <c r="DP13" s="106">
        <f t="shared" si="63"/>
        <v>0</v>
      </c>
      <c r="DQ13" s="106">
        <f t="shared" si="64"/>
        <v>0</v>
      </c>
      <c r="DR13" s="106">
        <f t="shared" si="65"/>
        <v>0</v>
      </c>
      <c r="DS13" s="107">
        <f t="shared" si="66"/>
        <v>10</v>
      </c>
      <c r="DT13" s="108">
        <f t="shared" si="67"/>
        <v>0</v>
      </c>
      <c r="DV13" s="26">
        <v>9</v>
      </c>
      <c r="DW13" s="182" t="str">
        <f>'4A'!G13</f>
        <v>HERNANDEZ FLORES FABIAN</v>
      </c>
      <c r="DX13" s="42"/>
      <c r="DY13" s="42"/>
      <c r="DZ13" s="71"/>
      <c r="EA13" s="71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3">
        <f t="shared" si="68"/>
        <v>0</v>
      </c>
      <c r="EW13" s="43">
        <f t="shared" si="69"/>
        <v>0</v>
      </c>
      <c r="EX13" s="43">
        <f t="shared" si="70"/>
        <v>0</v>
      </c>
      <c r="EY13" s="43">
        <f t="shared" si="71"/>
        <v>0</v>
      </c>
      <c r="EZ13" s="43">
        <f t="shared" si="72"/>
        <v>0</v>
      </c>
      <c r="FA13" s="43">
        <f t="shared" si="73"/>
        <v>0</v>
      </c>
      <c r="FB13" s="43">
        <f t="shared" si="74"/>
        <v>0</v>
      </c>
      <c r="FC13" s="43">
        <f t="shared" si="75"/>
        <v>0</v>
      </c>
      <c r="FD13" s="43">
        <f t="shared" si="76"/>
        <v>0</v>
      </c>
      <c r="FE13" s="43">
        <f t="shared" si="77"/>
        <v>0</v>
      </c>
      <c r="FF13" s="43">
        <f t="shared" si="78"/>
        <v>0</v>
      </c>
      <c r="FG13" s="43">
        <f t="shared" si="79"/>
        <v>0</v>
      </c>
      <c r="FH13" s="44">
        <f t="shared" si="80"/>
        <v>10</v>
      </c>
      <c r="FI13" s="27">
        <f t="shared" si="81"/>
        <v>0</v>
      </c>
      <c r="FL13" s="26">
        <v>9</v>
      </c>
      <c r="FM13" s="182" t="str">
        <f>'4B'!G13</f>
        <v>CORONEL GONZALEZ EDWIN EZEQUIEL</v>
      </c>
      <c r="FN13" s="42"/>
      <c r="FO13" s="79"/>
      <c r="FP13" s="81"/>
      <c r="FQ13" s="43"/>
      <c r="FR13" s="42"/>
      <c r="FS13" s="42"/>
      <c r="FT13" s="42"/>
      <c r="FU13" s="42"/>
      <c r="FV13" s="42"/>
      <c r="FW13" s="42"/>
      <c r="FX13" s="42"/>
      <c r="FY13" s="79"/>
      <c r="FZ13" s="79"/>
      <c r="GA13" s="81"/>
      <c r="GB13" s="79"/>
      <c r="GC13" s="42"/>
      <c r="GD13" s="81"/>
      <c r="GE13" s="42"/>
      <c r="GF13" s="42"/>
      <c r="GG13" s="42"/>
      <c r="GH13" s="42"/>
      <c r="GI13" s="42"/>
      <c r="GJ13" s="42"/>
      <c r="GK13" s="42"/>
      <c r="GL13" s="43">
        <f t="shared" si="82"/>
        <v>0</v>
      </c>
      <c r="GM13" s="43">
        <f t="shared" si="83"/>
        <v>0</v>
      </c>
      <c r="GN13" s="43">
        <f t="shared" si="84"/>
        <v>0</v>
      </c>
      <c r="GO13" s="43">
        <f t="shared" si="85"/>
        <v>0</v>
      </c>
      <c r="GP13" s="43">
        <f t="shared" si="86"/>
        <v>0</v>
      </c>
      <c r="GQ13" s="43">
        <f t="shared" si="87"/>
        <v>0</v>
      </c>
      <c r="GR13" s="43">
        <f t="shared" si="88"/>
        <v>0</v>
      </c>
      <c r="GS13" s="43">
        <f t="shared" si="89"/>
        <v>0</v>
      </c>
      <c r="GT13" s="43">
        <f t="shared" si="90"/>
        <v>0</v>
      </c>
      <c r="GU13" s="43">
        <f t="shared" si="91"/>
        <v>0</v>
      </c>
      <c r="GV13" s="43">
        <f t="shared" si="92"/>
        <v>0</v>
      </c>
      <c r="GW13" s="43">
        <f t="shared" si="93"/>
        <v>0</v>
      </c>
      <c r="GX13" s="44">
        <f t="shared" si="94"/>
        <v>10</v>
      </c>
      <c r="GY13" s="27">
        <f t="shared" si="95"/>
        <v>0</v>
      </c>
      <c r="GZ13" s="179"/>
      <c r="HA13" s="26">
        <v>9</v>
      </c>
      <c r="HB13" s="182" t="str">
        <f>'4C'!G13</f>
        <v>ESTRADA VAZQUEZ JUAN CARLOS</v>
      </c>
      <c r="HC13" s="42"/>
      <c r="HD13" s="79"/>
      <c r="HE13" s="81"/>
      <c r="HF13" s="43"/>
      <c r="HG13" s="42"/>
      <c r="HH13" s="42"/>
      <c r="HI13" s="42"/>
      <c r="HJ13" s="42"/>
      <c r="HK13" s="42"/>
      <c r="HL13" s="42"/>
      <c r="HM13" s="42"/>
      <c r="HN13" s="79"/>
      <c r="HO13" s="79"/>
      <c r="HP13" s="81"/>
      <c r="HQ13" s="79"/>
      <c r="HR13" s="42"/>
      <c r="HS13" s="81"/>
      <c r="HT13" s="42"/>
      <c r="HU13" s="42"/>
      <c r="HV13" s="42"/>
      <c r="HW13" s="42"/>
      <c r="HX13" s="42"/>
      <c r="HY13" s="42"/>
      <c r="HZ13" s="42"/>
      <c r="IA13" s="43">
        <f t="shared" si="96"/>
        <v>0</v>
      </c>
      <c r="IB13" s="43">
        <f t="shared" si="97"/>
        <v>0</v>
      </c>
      <c r="IC13" s="43">
        <f t="shared" si="98"/>
        <v>0</v>
      </c>
      <c r="ID13" s="43">
        <f t="shared" si="99"/>
        <v>0</v>
      </c>
      <c r="IE13" s="43">
        <f t="shared" si="100"/>
        <v>0</v>
      </c>
      <c r="IF13" s="43">
        <f t="shared" si="101"/>
        <v>0</v>
      </c>
      <c r="IG13" s="43">
        <f t="shared" si="102"/>
        <v>0</v>
      </c>
      <c r="IH13" s="43">
        <f t="shared" si="103"/>
        <v>0</v>
      </c>
      <c r="II13" s="43">
        <f t="shared" si="104"/>
        <v>0</v>
      </c>
      <c r="IJ13" s="43">
        <f t="shared" si="105"/>
        <v>0</v>
      </c>
      <c r="IK13" s="43">
        <f t="shared" si="106"/>
        <v>0</v>
      </c>
      <c r="IL13" s="43">
        <f t="shared" si="107"/>
        <v>0</v>
      </c>
      <c r="IM13" s="44">
        <f t="shared" si="108"/>
        <v>10</v>
      </c>
      <c r="IN13" s="27">
        <f t="shared" si="109"/>
        <v>0</v>
      </c>
      <c r="IO13" s="179"/>
      <c r="IP13" s="26">
        <v>9</v>
      </c>
      <c r="IQ13" s="182" t="str">
        <f>'6A'!G13</f>
        <v>ELIAS CARRILLO NATALIE LIZBETH</v>
      </c>
      <c r="IR13" s="42"/>
      <c r="IS13" s="42"/>
      <c r="IT13" s="42"/>
      <c r="IU13" s="42"/>
      <c r="IV13" s="42"/>
      <c r="IW13" s="79"/>
      <c r="IX13" s="79"/>
      <c r="IY13" s="81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131">
        <f t="shared" si="1"/>
        <v>0</v>
      </c>
      <c r="JO13" s="131">
        <f t="shared" si="2"/>
        <v>0</v>
      </c>
      <c r="JP13" s="131">
        <f t="shared" si="3"/>
        <v>0</v>
      </c>
      <c r="JQ13" s="131">
        <f t="shared" si="4"/>
        <v>0</v>
      </c>
      <c r="JR13" s="131">
        <f t="shared" si="5"/>
        <v>0</v>
      </c>
      <c r="JS13" s="131">
        <f t="shared" si="6"/>
        <v>0</v>
      </c>
      <c r="JT13" s="131">
        <f t="shared" si="7"/>
        <v>0</v>
      </c>
      <c r="JU13" s="131">
        <f t="shared" si="8"/>
        <v>0</v>
      </c>
      <c r="JV13" s="131">
        <f t="shared" si="9"/>
        <v>0</v>
      </c>
      <c r="JW13" s="131">
        <f t="shared" si="10"/>
        <v>0</v>
      </c>
      <c r="JX13" s="131">
        <f t="shared" si="11"/>
        <v>0</v>
      </c>
      <c r="JY13" s="130">
        <f t="shared" si="12"/>
        <v>10</v>
      </c>
      <c r="JZ13" s="27">
        <f t="shared" si="13"/>
        <v>0</v>
      </c>
      <c r="KB13" s="26">
        <v>9</v>
      </c>
      <c r="KC13" s="182" t="str">
        <f>'6B'!G13</f>
        <v>DE LA CRUZ HERNANDEZ AMAYRANIE</v>
      </c>
      <c r="KD13" s="127"/>
      <c r="KE13" s="127"/>
      <c r="KF13" s="127"/>
      <c r="KG13" s="127"/>
      <c r="KH13" s="127"/>
      <c r="KI13" s="128"/>
      <c r="KJ13" s="128"/>
      <c r="KK13" s="129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31">
        <f t="shared" si="14"/>
        <v>0</v>
      </c>
      <c r="LA13" s="131">
        <f t="shared" si="15"/>
        <v>0</v>
      </c>
      <c r="LB13" s="131">
        <f t="shared" si="16"/>
        <v>0</v>
      </c>
      <c r="LC13" s="131">
        <f t="shared" si="17"/>
        <v>0</v>
      </c>
      <c r="LD13" s="131">
        <f t="shared" si="18"/>
        <v>0</v>
      </c>
      <c r="LE13" s="131">
        <f t="shared" si="19"/>
        <v>0</v>
      </c>
      <c r="LF13" s="131">
        <f t="shared" si="20"/>
        <v>0</v>
      </c>
      <c r="LG13" s="131">
        <f t="shared" si="21"/>
        <v>0</v>
      </c>
      <c r="LH13" s="131">
        <f t="shared" si="22"/>
        <v>0</v>
      </c>
      <c r="LI13" s="131">
        <f t="shared" si="23"/>
        <v>0</v>
      </c>
      <c r="LJ13" s="131">
        <f t="shared" si="24"/>
        <v>0</v>
      </c>
      <c r="LK13" s="44">
        <f t="shared" si="25"/>
        <v>10</v>
      </c>
      <c r="LL13" s="27">
        <f t="shared" si="26"/>
        <v>0</v>
      </c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</row>
    <row r="14" spans="1:346" s="33" customFormat="1">
      <c r="A14" s="26">
        <v>10</v>
      </c>
      <c r="B14" s="100" t="str">
        <f>'2 A'!G14</f>
        <v>GARCIA MARTINEZ JOSE EDUARDO</v>
      </c>
      <c r="C14" s="71"/>
      <c r="D14" s="19"/>
      <c r="E14" s="71"/>
      <c r="F14" s="19"/>
      <c r="G14" s="71"/>
      <c r="H14" s="70"/>
      <c r="I14" s="71"/>
      <c r="J14" s="19"/>
      <c r="K14" s="71"/>
      <c r="L14" s="19"/>
      <c r="M14" s="71"/>
      <c r="N14" s="19"/>
      <c r="O14" s="71"/>
      <c r="P14" s="19"/>
      <c r="Q14" s="71"/>
      <c r="R14" s="19"/>
      <c r="S14" s="71"/>
      <c r="T14" s="19"/>
      <c r="U14" s="71"/>
      <c r="V14" s="19"/>
      <c r="W14" s="71"/>
      <c r="X14" s="71"/>
      <c r="Y14" s="71"/>
      <c r="Z14" s="71"/>
      <c r="AA14" s="43">
        <f t="shared" si="27"/>
        <v>0</v>
      </c>
      <c r="AB14" s="43">
        <f t="shared" si="28"/>
        <v>0</v>
      </c>
      <c r="AC14" s="43">
        <f t="shared" si="29"/>
        <v>0</v>
      </c>
      <c r="AD14" s="43">
        <f t="shared" si="30"/>
        <v>0</v>
      </c>
      <c r="AE14" s="43">
        <f t="shared" si="31"/>
        <v>0</v>
      </c>
      <c r="AF14" s="43">
        <f t="shared" si="32"/>
        <v>0</v>
      </c>
      <c r="AG14" s="43">
        <f t="shared" si="33"/>
        <v>0</v>
      </c>
      <c r="AH14" s="43">
        <f t="shared" si="34"/>
        <v>0</v>
      </c>
      <c r="AI14" s="43">
        <f t="shared" si="35"/>
        <v>0</v>
      </c>
      <c r="AJ14" s="43">
        <f t="shared" si="36"/>
        <v>0</v>
      </c>
      <c r="AK14" s="43">
        <f t="shared" si="37"/>
        <v>0</v>
      </c>
      <c r="AL14" s="43">
        <f t="shared" si="38"/>
        <v>0</v>
      </c>
      <c r="AM14" s="44">
        <f t="shared" si="39"/>
        <v>10</v>
      </c>
      <c r="AN14" s="27">
        <f t="shared" si="0"/>
        <v>0</v>
      </c>
      <c r="AQ14" s="26">
        <v>10</v>
      </c>
      <c r="AR14" s="101" t="str">
        <f>'2B'!G14</f>
        <v>CONTRERAS ARRIAGA JOSE ARMANDO</v>
      </c>
      <c r="AS14" s="42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106">
        <f t="shared" si="40"/>
        <v>0</v>
      </c>
      <c r="BR14" s="106">
        <f t="shared" si="41"/>
        <v>0</v>
      </c>
      <c r="BS14" s="106">
        <f t="shared" si="42"/>
        <v>0</v>
      </c>
      <c r="BT14" s="106">
        <f t="shared" si="43"/>
        <v>0</v>
      </c>
      <c r="BU14" s="106">
        <f t="shared" si="44"/>
        <v>0</v>
      </c>
      <c r="BV14" s="106">
        <f t="shared" si="45"/>
        <v>0</v>
      </c>
      <c r="BW14" s="106">
        <f t="shared" si="46"/>
        <v>0</v>
      </c>
      <c r="BX14" s="106">
        <f t="shared" si="47"/>
        <v>0</v>
      </c>
      <c r="BY14" s="106">
        <f t="shared" si="48"/>
        <v>0</v>
      </c>
      <c r="BZ14" s="106">
        <f t="shared" si="49"/>
        <v>0</v>
      </c>
      <c r="CA14" s="106">
        <f t="shared" si="50"/>
        <v>0</v>
      </c>
      <c r="CB14" s="106">
        <f t="shared" si="51"/>
        <v>0</v>
      </c>
      <c r="CC14" s="107">
        <f t="shared" si="52"/>
        <v>10</v>
      </c>
      <c r="CD14" s="108">
        <f t="shared" si="53"/>
        <v>0</v>
      </c>
      <c r="CG14" s="26">
        <v>10</v>
      </c>
      <c r="CH14" s="101" t="str">
        <f>'2C'!G14</f>
        <v>CUEVAS MACIAS ZAHIRA LIZETH</v>
      </c>
      <c r="CI14" s="42"/>
      <c r="CJ14" s="71"/>
      <c r="CK14" s="71"/>
      <c r="CL14" s="71"/>
      <c r="CM14" s="71"/>
      <c r="CN14" s="71"/>
      <c r="CO14" s="71"/>
      <c r="CP14" s="71"/>
      <c r="CQ14" s="71"/>
      <c r="CR14" s="71"/>
      <c r="CS14" s="71"/>
      <c r="CT14" s="71"/>
      <c r="CU14" s="71"/>
      <c r="CV14" s="71"/>
      <c r="CW14" s="71"/>
      <c r="CX14" s="71"/>
      <c r="CY14" s="71"/>
      <c r="CZ14" s="71"/>
      <c r="DA14" s="71"/>
      <c r="DB14" s="71"/>
      <c r="DC14" s="71"/>
      <c r="DD14" s="71"/>
      <c r="DE14" s="71"/>
      <c r="DF14" s="71"/>
      <c r="DG14" s="106">
        <f t="shared" si="54"/>
        <v>0</v>
      </c>
      <c r="DH14" s="106">
        <f t="shared" si="55"/>
        <v>0</v>
      </c>
      <c r="DI14" s="106">
        <f t="shared" si="56"/>
        <v>0</v>
      </c>
      <c r="DJ14" s="106">
        <f t="shared" si="57"/>
        <v>0</v>
      </c>
      <c r="DK14" s="106">
        <f t="shared" si="58"/>
        <v>0</v>
      </c>
      <c r="DL14" s="106">
        <f t="shared" si="59"/>
        <v>0</v>
      </c>
      <c r="DM14" s="106">
        <f t="shared" si="60"/>
        <v>0</v>
      </c>
      <c r="DN14" s="106">
        <f t="shared" si="61"/>
        <v>0</v>
      </c>
      <c r="DO14" s="106">
        <f t="shared" si="62"/>
        <v>0</v>
      </c>
      <c r="DP14" s="106">
        <f t="shared" si="63"/>
        <v>0</v>
      </c>
      <c r="DQ14" s="106">
        <f t="shared" si="64"/>
        <v>0</v>
      </c>
      <c r="DR14" s="106">
        <f t="shared" si="65"/>
        <v>0</v>
      </c>
      <c r="DS14" s="107">
        <f t="shared" si="66"/>
        <v>10</v>
      </c>
      <c r="DT14" s="108">
        <f t="shared" si="67"/>
        <v>0</v>
      </c>
      <c r="DV14" s="26">
        <v>10</v>
      </c>
      <c r="DW14" s="182" t="str">
        <f>'4A'!G14</f>
        <v>HIGUERA CABRERA MARCO AUDREY</v>
      </c>
      <c r="DX14" s="42"/>
      <c r="DY14" s="42"/>
      <c r="DZ14" s="71"/>
      <c r="EA14" s="71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3">
        <f t="shared" si="68"/>
        <v>0</v>
      </c>
      <c r="EW14" s="43">
        <f t="shared" si="69"/>
        <v>0</v>
      </c>
      <c r="EX14" s="43">
        <f t="shared" si="70"/>
        <v>0</v>
      </c>
      <c r="EY14" s="43">
        <f t="shared" si="71"/>
        <v>0</v>
      </c>
      <c r="EZ14" s="43">
        <f t="shared" si="72"/>
        <v>0</v>
      </c>
      <c r="FA14" s="43">
        <f t="shared" si="73"/>
        <v>0</v>
      </c>
      <c r="FB14" s="43">
        <f t="shared" si="74"/>
        <v>0</v>
      </c>
      <c r="FC14" s="43">
        <f t="shared" si="75"/>
        <v>0</v>
      </c>
      <c r="FD14" s="43">
        <f t="shared" si="76"/>
        <v>0</v>
      </c>
      <c r="FE14" s="43">
        <f t="shared" si="77"/>
        <v>0</v>
      </c>
      <c r="FF14" s="43">
        <f t="shared" si="78"/>
        <v>0</v>
      </c>
      <c r="FG14" s="43">
        <f t="shared" si="79"/>
        <v>0</v>
      </c>
      <c r="FH14" s="44">
        <f t="shared" si="80"/>
        <v>10</v>
      </c>
      <c r="FI14" s="27">
        <f t="shared" si="81"/>
        <v>0</v>
      </c>
      <c r="FL14" s="26">
        <v>10</v>
      </c>
      <c r="FM14" s="182" t="str">
        <f>'4B'!G14</f>
        <v>FLORES  LOPEZ  ERICK ALEJANDRO</v>
      </c>
      <c r="FN14" s="42"/>
      <c r="FO14" s="79"/>
      <c r="FP14" s="81"/>
      <c r="FQ14" s="43"/>
      <c r="FR14" s="42"/>
      <c r="FS14" s="42"/>
      <c r="FT14" s="42"/>
      <c r="FU14" s="42"/>
      <c r="FV14" s="42"/>
      <c r="FW14" s="42"/>
      <c r="FX14" s="42"/>
      <c r="FY14" s="79"/>
      <c r="FZ14" s="79"/>
      <c r="GA14" s="81"/>
      <c r="GB14" s="79"/>
      <c r="GC14" s="42"/>
      <c r="GD14" s="81"/>
      <c r="GE14" s="42"/>
      <c r="GF14" s="42"/>
      <c r="GG14" s="42"/>
      <c r="GH14" s="42"/>
      <c r="GI14" s="42"/>
      <c r="GJ14" s="42"/>
      <c r="GK14" s="42"/>
      <c r="GL14" s="43">
        <f t="shared" si="82"/>
        <v>0</v>
      </c>
      <c r="GM14" s="43">
        <f t="shared" si="83"/>
        <v>0</v>
      </c>
      <c r="GN14" s="43">
        <f t="shared" si="84"/>
        <v>0</v>
      </c>
      <c r="GO14" s="43">
        <f t="shared" si="85"/>
        <v>0</v>
      </c>
      <c r="GP14" s="43">
        <f t="shared" si="86"/>
        <v>0</v>
      </c>
      <c r="GQ14" s="43">
        <f t="shared" si="87"/>
        <v>0</v>
      </c>
      <c r="GR14" s="43">
        <f t="shared" si="88"/>
        <v>0</v>
      </c>
      <c r="GS14" s="43">
        <f t="shared" si="89"/>
        <v>0</v>
      </c>
      <c r="GT14" s="43">
        <f t="shared" si="90"/>
        <v>0</v>
      </c>
      <c r="GU14" s="43">
        <f t="shared" si="91"/>
        <v>0</v>
      </c>
      <c r="GV14" s="43">
        <f t="shared" si="92"/>
        <v>0</v>
      </c>
      <c r="GW14" s="43">
        <f t="shared" si="93"/>
        <v>0</v>
      </c>
      <c r="GX14" s="44">
        <f t="shared" si="94"/>
        <v>10</v>
      </c>
      <c r="GY14" s="27">
        <f t="shared" si="95"/>
        <v>0</v>
      </c>
      <c r="GZ14" s="179"/>
      <c r="HA14" s="26">
        <v>10</v>
      </c>
      <c r="HB14" s="182" t="str">
        <f>'4C'!G14</f>
        <v>GORGONIO AGUILAR SUJHEY ARIANA</v>
      </c>
      <c r="HC14" s="42"/>
      <c r="HD14" s="79"/>
      <c r="HE14" s="81"/>
      <c r="HF14" s="43"/>
      <c r="HG14" s="42"/>
      <c r="HH14" s="42"/>
      <c r="HI14" s="42"/>
      <c r="HJ14" s="42"/>
      <c r="HK14" s="42"/>
      <c r="HL14" s="42"/>
      <c r="HM14" s="42"/>
      <c r="HN14" s="79"/>
      <c r="HO14" s="79"/>
      <c r="HP14" s="81"/>
      <c r="HQ14" s="79"/>
      <c r="HR14" s="42"/>
      <c r="HS14" s="81"/>
      <c r="HT14" s="42"/>
      <c r="HU14" s="42"/>
      <c r="HV14" s="42"/>
      <c r="HW14" s="42"/>
      <c r="HX14" s="42"/>
      <c r="HY14" s="42"/>
      <c r="HZ14" s="42"/>
      <c r="IA14" s="43">
        <f t="shared" si="96"/>
        <v>0</v>
      </c>
      <c r="IB14" s="43">
        <f t="shared" si="97"/>
        <v>0</v>
      </c>
      <c r="IC14" s="43">
        <f t="shared" si="98"/>
        <v>0</v>
      </c>
      <c r="ID14" s="43">
        <f t="shared" si="99"/>
        <v>0</v>
      </c>
      <c r="IE14" s="43">
        <f t="shared" si="100"/>
        <v>0</v>
      </c>
      <c r="IF14" s="43">
        <f t="shared" si="101"/>
        <v>0</v>
      </c>
      <c r="IG14" s="43">
        <f t="shared" si="102"/>
        <v>0</v>
      </c>
      <c r="IH14" s="43">
        <f t="shared" si="103"/>
        <v>0</v>
      </c>
      <c r="II14" s="43">
        <f t="shared" si="104"/>
        <v>0</v>
      </c>
      <c r="IJ14" s="43">
        <f t="shared" si="105"/>
        <v>0</v>
      </c>
      <c r="IK14" s="43">
        <f t="shared" si="106"/>
        <v>0</v>
      </c>
      <c r="IL14" s="43">
        <f t="shared" si="107"/>
        <v>0</v>
      </c>
      <c r="IM14" s="44">
        <f t="shared" si="108"/>
        <v>10</v>
      </c>
      <c r="IN14" s="27">
        <f t="shared" si="109"/>
        <v>0</v>
      </c>
      <c r="IO14" s="179"/>
      <c r="IP14" s="26">
        <v>10</v>
      </c>
      <c r="IQ14" s="182" t="str">
        <f>'6A'!G14</f>
        <v>ESQUIVEL CASARROJA CITLALLI</v>
      </c>
      <c r="IR14" s="42"/>
      <c r="IS14" s="42"/>
      <c r="IT14" s="42"/>
      <c r="IU14" s="42"/>
      <c r="IV14" s="42"/>
      <c r="IW14" s="79"/>
      <c r="IX14" s="79"/>
      <c r="IY14" s="81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131">
        <f t="shared" si="1"/>
        <v>0</v>
      </c>
      <c r="JO14" s="131">
        <f t="shared" si="2"/>
        <v>0</v>
      </c>
      <c r="JP14" s="131">
        <f t="shared" si="3"/>
        <v>0</v>
      </c>
      <c r="JQ14" s="131">
        <f t="shared" si="4"/>
        <v>0</v>
      </c>
      <c r="JR14" s="131">
        <f t="shared" si="5"/>
        <v>0</v>
      </c>
      <c r="JS14" s="131">
        <f t="shared" si="6"/>
        <v>0</v>
      </c>
      <c r="JT14" s="131">
        <f t="shared" si="7"/>
        <v>0</v>
      </c>
      <c r="JU14" s="131">
        <f t="shared" si="8"/>
        <v>0</v>
      </c>
      <c r="JV14" s="131">
        <f t="shared" si="9"/>
        <v>0</v>
      </c>
      <c r="JW14" s="131">
        <f t="shared" si="10"/>
        <v>0</v>
      </c>
      <c r="JX14" s="131">
        <f t="shared" si="11"/>
        <v>0</v>
      </c>
      <c r="JY14" s="130">
        <f t="shared" si="12"/>
        <v>10</v>
      </c>
      <c r="JZ14" s="27">
        <f t="shared" si="13"/>
        <v>0</v>
      </c>
      <c r="KB14" s="26">
        <v>10</v>
      </c>
      <c r="KC14" s="182" t="str">
        <f>'6B'!G14</f>
        <v>GARAY MARTINEZ ALEXANDRA</v>
      </c>
      <c r="KD14" s="127"/>
      <c r="KE14" s="127"/>
      <c r="KF14" s="127"/>
      <c r="KG14" s="127"/>
      <c r="KH14" s="127"/>
      <c r="KI14" s="128"/>
      <c r="KJ14" s="128"/>
      <c r="KK14" s="129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31">
        <f t="shared" si="14"/>
        <v>0</v>
      </c>
      <c r="LA14" s="131">
        <f t="shared" si="15"/>
        <v>0</v>
      </c>
      <c r="LB14" s="131">
        <f t="shared" si="16"/>
        <v>0</v>
      </c>
      <c r="LC14" s="131">
        <f t="shared" si="17"/>
        <v>0</v>
      </c>
      <c r="LD14" s="131">
        <f t="shared" si="18"/>
        <v>0</v>
      </c>
      <c r="LE14" s="131">
        <f t="shared" si="19"/>
        <v>0</v>
      </c>
      <c r="LF14" s="131">
        <f t="shared" si="20"/>
        <v>0</v>
      </c>
      <c r="LG14" s="131">
        <f t="shared" si="21"/>
        <v>0</v>
      </c>
      <c r="LH14" s="131">
        <f t="shared" si="22"/>
        <v>0</v>
      </c>
      <c r="LI14" s="131">
        <f t="shared" si="23"/>
        <v>0</v>
      </c>
      <c r="LJ14" s="131">
        <f t="shared" si="24"/>
        <v>0</v>
      </c>
      <c r="LK14" s="44">
        <f t="shared" si="25"/>
        <v>10</v>
      </c>
      <c r="LL14" s="27">
        <f t="shared" si="26"/>
        <v>0</v>
      </c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</row>
    <row r="15" spans="1:346" s="33" customFormat="1">
      <c r="A15" s="26">
        <v>11</v>
      </c>
      <c r="B15" s="100" t="str">
        <f>'2 A'!G15</f>
        <v>GONZALEZ BARCENAS  MIGUEL</v>
      </c>
      <c r="C15" s="71"/>
      <c r="D15" s="19"/>
      <c r="E15" s="71"/>
      <c r="F15" s="19"/>
      <c r="G15" s="71"/>
      <c r="H15" s="70"/>
      <c r="I15" s="71"/>
      <c r="J15" s="19"/>
      <c r="K15" s="71"/>
      <c r="L15" s="19"/>
      <c r="M15" s="71"/>
      <c r="N15" s="19"/>
      <c r="O15" s="71"/>
      <c r="P15" s="19"/>
      <c r="Q15" s="71"/>
      <c r="R15" s="19"/>
      <c r="S15" s="71"/>
      <c r="T15" s="19"/>
      <c r="U15" s="71"/>
      <c r="V15" s="19"/>
      <c r="W15" s="71"/>
      <c r="X15" s="71"/>
      <c r="Y15" s="71"/>
      <c r="Z15" s="71"/>
      <c r="AA15" s="43">
        <f t="shared" si="27"/>
        <v>0</v>
      </c>
      <c r="AB15" s="43">
        <f t="shared" si="28"/>
        <v>0</v>
      </c>
      <c r="AC15" s="43">
        <f t="shared" si="29"/>
        <v>0</v>
      </c>
      <c r="AD15" s="43">
        <f t="shared" si="30"/>
        <v>0</v>
      </c>
      <c r="AE15" s="43">
        <f t="shared" si="31"/>
        <v>0</v>
      </c>
      <c r="AF15" s="43">
        <f t="shared" si="32"/>
        <v>0</v>
      </c>
      <c r="AG15" s="43">
        <f t="shared" si="33"/>
        <v>0</v>
      </c>
      <c r="AH15" s="43">
        <f t="shared" si="34"/>
        <v>0</v>
      </c>
      <c r="AI15" s="43">
        <f t="shared" si="35"/>
        <v>0</v>
      </c>
      <c r="AJ15" s="43">
        <f t="shared" si="36"/>
        <v>0</v>
      </c>
      <c r="AK15" s="43">
        <f t="shared" si="37"/>
        <v>0</v>
      </c>
      <c r="AL15" s="43">
        <f t="shared" si="38"/>
        <v>0</v>
      </c>
      <c r="AM15" s="44">
        <f t="shared" si="39"/>
        <v>10</v>
      </c>
      <c r="AN15" s="27">
        <f t="shared" si="0"/>
        <v>0</v>
      </c>
      <c r="AQ15" s="26">
        <v>11</v>
      </c>
      <c r="AR15" s="101" t="str">
        <f>'2B'!G15</f>
        <v>CORONA VILLAREAL AYLIN</v>
      </c>
      <c r="AS15" s="42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106">
        <f t="shared" si="40"/>
        <v>0</v>
      </c>
      <c r="BR15" s="106">
        <f t="shared" si="41"/>
        <v>0</v>
      </c>
      <c r="BS15" s="106">
        <f t="shared" si="42"/>
        <v>0</v>
      </c>
      <c r="BT15" s="106">
        <f t="shared" si="43"/>
        <v>0</v>
      </c>
      <c r="BU15" s="106">
        <f t="shared" si="44"/>
        <v>0</v>
      </c>
      <c r="BV15" s="106">
        <f t="shared" si="45"/>
        <v>0</v>
      </c>
      <c r="BW15" s="106">
        <f t="shared" si="46"/>
        <v>0</v>
      </c>
      <c r="BX15" s="106">
        <f t="shared" si="47"/>
        <v>0</v>
      </c>
      <c r="BY15" s="106">
        <f t="shared" si="48"/>
        <v>0</v>
      </c>
      <c r="BZ15" s="106">
        <f t="shared" si="49"/>
        <v>0</v>
      </c>
      <c r="CA15" s="106">
        <f t="shared" si="50"/>
        <v>0</v>
      </c>
      <c r="CB15" s="106">
        <f t="shared" si="51"/>
        <v>0</v>
      </c>
      <c r="CC15" s="107">
        <f t="shared" si="52"/>
        <v>10</v>
      </c>
      <c r="CD15" s="108">
        <f t="shared" si="53"/>
        <v>0</v>
      </c>
      <c r="CG15" s="26">
        <v>11</v>
      </c>
      <c r="CH15" s="101" t="str">
        <f>'2C'!G15</f>
        <v>DEL ROSARIO RAMIREZ CINTHIA ITZEL</v>
      </c>
      <c r="CI15" s="42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106">
        <f t="shared" si="54"/>
        <v>0</v>
      </c>
      <c r="DH15" s="106">
        <f t="shared" si="55"/>
        <v>0</v>
      </c>
      <c r="DI15" s="106">
        <f t="shared" si="56"/>
        <v>0</v>
      </c>
      <c r="DJ15" s="106">
        <f t="shared" si="57"/>
        <v>0</v>
      </c>
      <c r="DK15" s="106">
        <f t="shared" si="58"/>
        <v>0</v>
      </c>
      <c r="DL15" s="106">
        <f t="shared" si="59"/>
        <v>0</v>
      </c>
      <c r="DM15" s="106">
        <f t="shared" si="60"/>
        <v>0</v>
      </c>
      <c r="DN15" s="106">
        <f t="shared" si="61"/>
        <v>0</v>
      </c>
      <c r="DO15" s="106">
        <f t="shared" si="62"/>
        <v>0</v>
      </c>
      <c r="DP15" s="106">
        <f t="shared" si="63"/>
        <v>0</v>
      </c>
      <c r="DQ15" s="106">
        <f t="shared" si="64"/>
        <v>0</v>
      </c>
      <c r="DR15" s="106">
        <f t="shared" si="65"/>
        <v>0</v>
      </c>
      <c r="DS15" s="107">
        <f t="shared" si="66"/>
        <v>10</v>
      </c>
      <c r="DT15" s="108">
        <f t="shared" si="67"/>
        <v>0</v>
      </c>
      <c r="DV15" s="26">
        <v>11</v>
      </c>
      <c r="DW15" s="182" t="str">
        <f>'4A'!G15</f>
        <v>HIGUERA  LOPEZ JESUS JAVIER</v>
      </c>
      <c r="DX15" s="42"/>
      <c r="DY15" s="42"/>
      <c r="DZ15" s="71"/>
      <c r="EA15" s="71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3">
        <f t="shared" si="68"/>
        <v>0</v>
      </c>
      <c r="EW15" s="43">
        <f t="shared" si="69"/>
        <v>0</v>
      </c>
      <c r="EX15" s="43">
        <f t="shared" si="70"/>
        <v>0</v>
      </c>
      <c r="EY15" s="43">
        <f t="shared" si="71"/>
        <v>0</v>
      </c>
      <c r="EZ15" s="43">
        <f t="shared" si="72"/>
        <v>0</v>
      </c>
      <c r="FA15" s="43">
        <f t="shared" si="73"/>
        <v>0</v>
      </c>
      <c r="FB15" s="43">
        <f t="shared" si="74"/>
        <v>0</v>
      </c>
      <c r="FC15" s="43">
        <f t="shared" si="75"/>
        <v>0</v>
      </c>
      <c r="FD15" s="43">
        <f t="shared" si="76"/>
        <v>0</v>
      </c>
      <c r="FE15" s="43">
        <f t="shared" si="77"/>
        <v>0</v>
      </c>
      <c r="FF15" s="43">
        <f t="shared" si="78"/>
        <v>0</v>
      </c>
      <c r="FG15" s="43">
        <f t="shared" si="79"/>
        <v>0</v>
      </c>
      <c r="FH15" s="44">
        <f t="shared" si="80"/>
        <v>10</v>
      </c>
      <c r="FI15" s="27">
        <f t="shared" si="81"/>
        <v>0</v>
      </c>
      <c r="FL15" s="26">
        <v>11</v>
      </c>
      <c r="FM15" s="182" t="str">
        <f>'4B'!G15</f>
        <v>FLORES  LOPEZ ERVING</v>
      </c>
      <c r="FN15" s="42"/>
      <c r="FO15" s="79"/>
      <c r="FP15" s="81"/>
      <c r="FQ15" s="43"/>
      <c r="FR15" s="42"/>
      <c r="FS15" s="42"/>
      <c r="FT15" s="42"/>
      <c r="FU15" s="42"/>
      <c r="FV15" s="42"/>
      <c r="FW15" s="42"/>
      <c r="FX15" s="42"/>
      <c r="FY15" s="79"/>
      <c r="FZ15" s="79"/>
      <c r="GA15" s="81"/>
      <c r="GB15" s="79"/>
      <c r="GC15" s="42"/>
      <c r="GD15" s="81"/>
      <c r="GE15" s="42"/>
      <c r="GF15" s="42"/>
      <c r="GG15" s="42"/>
      <c r="GH15" s="42"/>
      <c r="GI15" s="42"/>
      <c r="GJ15" s="42"/>
      <c r="GK15" s="42"/>
      <c r="GL15" s="43">
        <f t="shared" si="82"/>
        <v>0</v>
      </c>
      <c r="GM15" s="43">
        <f t="shared" si="83"/>
        <v>0</v>
      </c>
      <c r="GN15" s="43">
        <f t="shared" si="84"/>
        <v>0</v>
      </c>
      <c r="GO15" s="43">
        <f t="shared" si="85"/>
        <v>0</v>
      </c>
      <c r="GP15" s="43">
        <f t="shared" si="86"/>
        <v>0</v>
      </c>
      <c r="GQ15" s="43">
        <f t="shared" si="87"/>
        <v>0</v>
      </c>
      <c r="GR15" s="43">
        <f t="shared" si="88"/>
        <v>0</v>
      </c>
      <c r="GS15" s="43">
        <f t="shared" si="89"/>
        <v>0</v>
      </c>
      <c r="GT15" s="43">
        <f t="shared" si="90"/>
        <v>0</v>
      </c>
      <c r="GU15" s="43">
        <f t="shared" si="91"/>
        <v>0</v>
      </c>
      <c r="GV15" s="43">
        <f t="shared" si="92"/>
        <v>0</v>
      </c>
      <c r="GW15" s="43">
        <f t="shared" si="93"/>
        <v>0</v>
      </c>
      <c r="GX15" s="44">
        <f t="shared" si="94"/>
        <v>10</v>
      </c>
      <c r="GY15" s="27">
        <f t="shared" si="95"/>
        <v>0</v>
      </c>
      <c r="GZ15" s="179"/>
      <c r="HA15" s="26">
        <v>11</v>
      </c>
      <c r="HB15" s="182" t="str">
        <f>'4C'!G15</f>
        <v>GUTIERREZ MEJIA IRIS VERONICA</v>
      </c>
      <c r="HC15" s="42"/>
      <c r="HD15" s="79"/>
      <c r="HE15" s="81"/>
      <c r="HF15" s="43"/>
      <c r="HG15" s="42"/>
      <c r="HH15" s="42"/>
      <c r="HI15" s="42"/>
      <c r="HJ15" s="42"/>
      <c r="HK15" s="42"/>
      <c r="HL15" s="42"/>
      <c r="HM15" s="42"/>
      <c r="HN15" s="79"/>
      <c r="HO15" s="79"/>
      <c r="HP15" s="81"/>
      <c r="HQ15" s="79"/>
      <c r="HR15" s="42"/>
      <c r="HS15" s="81"/>
      <c r="HT15" s="42"/>
      <c r="HU15" s="42"/>
      <c r="HV15" s="42"/>
      <c r="HW15" s="42"/>
      <c r="HX15" s="42"/>
      <c r="HY15" s="42"/>
      <c r="HZ15" s="42"/>
      <c r="IA15" s="43">
        <f t="shared" si="96"/>
        <v>0</v>
      </c>
      <c r="IB15" s="43">
        <f t="shared" si="97"/>
        <v>0</v>
      </c>
      <c r="IC15" s="43">
        <f t="shared" si="98"/>
        <v>0</v>
      </c>
      <c r="ID15" s="43">
        <f t="shared" si="99"/>
        <v>0</v>
      </c>
      <c r="IE15" s="43">
        <f t="shared" si="100"/>
        <v>0</v>
      </c>
      <c r="IF15" s="43">
        <f t="shared" si="101"/>
        <v>0</v>
      </c>
      <c r="IG15" s="43">
        <f t="shared" si="102"/>
        <v>0</v>
      </c>
      <c r="IH15" s="43">
        <f t="shared" si="103"/>
        <v>0</v>
      </c>
      <c r="II15" s="43">
        <f t="shared" si="104"/>
        <v>0</v>
      </c>
      <c r="IJ15" s="43">
        <f t="shared" si="105"/>
        <v>0</v>
      </c>
      <c r="IK15" s="43">
        <f t="shared" si="106"/>
        <v>0</v>
      </c>
      <c r="IL15" s="43">
        <f t="shared" si="107"/>
        <v>0</v>
      </c>
      <c r="IM15" s="44">
        <f t="shared" si="108"/>
        <v>10</v>
      </c>
      <c r="IN15" s="27">
        <f t="shared" si="109"/>
        <v>0</v>
      </c>
      <c r="IO15" s="179"/>
      <c r="IP15" s="26">
        <v>11</v>
      </c>
      <c r="IQ15" s="182" t="str">
        <f>'6A'!G15</f>
        <v>FLORES  ZUÑIGA GLADYS ISABEL</v>
      </c>
      <c r="IR15" s="42"/>
      <c r="IS15" s="42"/>
      <c r="IT15" s="42"/>
      <c r="IU15" s="42"/>
      <c r="IV15" s="42"/>
      <c r="IW15" s="79"/>
      <c r="IX15" s="79"/>
      <c r="IY15" s="81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131">
        <f t="shared" si="1"/>
        <v>0</v>
      </c>
      <c r="JO15" s="131">
        <f t="shared" si="2"/>
        <v>0</v>
      </c>
      <c r="JP15" s="131">
        <f t="shared" si="3"/>
        <v>0</v>
      </c>
      <c r="JQ15" s="131">
        <f t="shared" si="4"/>
        <v>0</v>
      </c>
      <c r="JR15" s="131">
        <f t="shared" si="5"/>
        <v>0</v>
      </c>
      <c r="JS15" s="131">
        <f t="shared" si="6"/>
        <v>0</v>
      </c>
      <c r="JT15" s="131">
        <f t="shared" si="7"/>
        <v>0</v>
      </c>
      <c r="JU15" s="131">
        <f t="shared" si="8"/>
        <v>0</v>
      </c>
      <c r="JV15" s="131">
        <f t="shared" si="9"/>
        <v>0</v>
      </c>
      <c r="JW15" s="131">
        <f t="shared" si="10"/>
        <v>0</v>
      </c>
      <c r="JX15" s="131">
        <f t="shared" si="11"/>
        <v>0</v>
      </c>
      <c r="JY15" s="130">
        <f t="shared" si="12"/>
        <v>10</v>
      </c>
      <c r="JZ15" s="27">
        <f t="shared" si="13"/>
        <v>0</v>
      </c>
      <c r="KB15" s="26">
        <v>11</v>
      </c>
      <c r="KC15" s="182" t="str">
        <f>'6B'!G15</f>
        <v>GARCIA JIMENEZ CARLOS ENRIQUE</v>
      </c>
      <c r="KD15" s="127"/>
      <c r="KE15" s="127"/>
      <c r="KF15" s="127"/>
      <c r="KG15" s="127"/>
      <c r="KH15" s="127"/>
      <c r="KI15" s="128"/>
      <c r="KJ15" s="128"/>
      <c r="KK15" s="129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31">
        <f t="shared" si="14"/>
        <v>0</v>
      </c>
      <c r="LA15" s="131">
        <f t="shared" si="15"/>
        <v>0</v>
      </c>
      <c r="LB15" s="131">
        <f t="shared" si="16"/>
        <v>0</v>
      </c>
      <c r="LC15" s="131">
        <f t="shared" si="17"/>
        <v>0</v>
      </c>
      <c r="LD15" s="131">
        <f t="shared" si="18"/>
        <v>0</v>
      </c>
      <c r="LE15" s="131">
        <f t="shared" si="19"/>
        <v>0</v>
      </c>
      <c r="LF15" s="131">
        <f t="shared" si="20"/>
        <v>0</v>
      </c>
      <c r="LG15" s="131">
        <f t="shared" si="21"/>
        <v>0</v>
      </c>
      <c r="LH15" s="131">
        <f t="shared" si="22"/>
        <v>0</v>
      </c>
      <c r="LI15" s="131">
        <f t="shared" si="23"/>
        <v>0</v>
      </c>
      <c r="LJ15" s="131">
        <f t="shared" si="24"/>
        <v>0</v>
      </c>
      <c r="LK15" s="44">
        <f t="shared" si="25"/>
        <v>10</v>
      </c>
      <c r="LL15" s="27">
        <f t="shared" si="26"/>
        <v>0</v>
      </c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</row>
    <row r="16" spans="1:346" s="33" customFormat="1">
      <c r="A16" s="26">
        <v>12</v>
      </c>
      <c r="B16" s="100" t="str">
        <f>'2 A'!G16</f>
        <v>GONZALEZ GARCIA NATALIA</v>
      </c>
      <c r="C16" s="71"/>
      <c r="D16" s="19"/>
      <c r="E16" s="71"/>
      <c r="F16" s="19"/>
      <c r="G16" s="71"/>
      <c r="H16" s="70"/>
      <c r="I16" s="71"/>
      <c r="J16" s="19"/>
      <c r="K16" s="71"/>
      <c r="L16" s="19"/>
      <c r="M16" s="71"/>
      <c r="N16" s="19"/>
      <c r="O16" s="71"/>
      <c r="P16" s="19"/>
      <c r="Q16" s="71"/>
      <c r="R16" s="19"/>
      <c r="S16" s="71"/>
      <c r="T16" s="19"/>
      <c r="U16" s="71"/>
      <c r="V16" s="19"/>
      <c r="W16" s="71"/>
      <c r="X16" s="71"/>
      <c r="Y16" s="71"/>
      <c r="Z16" s="71"/>
      <c r="AA16" s="43">
        <f t="shared" si="27"/>
        <v>0</v>
      </c>
      <c r="AB16" s="43">
        <f t="shared" si="28"/>
        <v>0</v>
      </c>
      <c r="AC16" s="43">
        <f t="shared" si="29"/>
        <v>0</v>
      </c>
      <c r="AD16" s="43">
        <f t="shared" si="30"/>
        <v>0</v>
      </c>
      <c r="AE16" s="43">
        <f t="shared" si="31"/>
        <v>0</v>
      </c>
      <c r="AF16" s="43">
        <f t="shared" si="32"/>
        <v>0</v>
      </c>
      <c r="AG16" s="43">
        <f t="shared" si="33"/>
        <v>0</v>
      </c>
      <c r="AH16" s="43">
        <f t="shared" si="34"/>
        <v>0</v>
      </c>
      <c r="AI16" s="43">
        <f t="shared" si="35"/>
        <v>0</v>
      </c>
      <c r="AJ16" s="43">
        <f t="shared" si="36"/>
        <v>0</v>
      </c>
      <c r="AK16" s="43">
        <f t="shared" si="37"/>
        <v>0</v>
      </c>
      <c r="AL16" s="43">
        <f t="shared" si="38"/>
        <v>0</v>
      </c>
      <c r="AM16" s="44">
        <f t="shared" si="39"/>
        <v>10</v>
      </c>
      <c r="AN16" s="27">
        <f t="shared" si="0"/>
        <v>0</v>
      </c>
      <c r="AQ16" s="26">
        <v>12</v>
      </c>
      <c r="AR16" s="101" t="str">
        <f>'2B'!G16</f>
        <v>ENCISO MAYA MARCOS</v>
      </c>
      <c r="AS16" s="42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106">
        <f t="shared" si="40"/>
        <v>0</v>
      </c>
      <c r="BR16" s="106">
        <f t="shared" si="41"/>
        <v>0</v>
      </c>
      <c r="BS16" s="106">
        <f t="shared" si="42"/>
        <v>0</v>
      </c>
      <c r="BT16" s="106">
        <f t="shared" si="43"/>
        <v>0</v>
      </c>
      <c r="BU16" s="106">
        <f t="shared" si="44"/>
        <v>0</v>
      </c>
      <c r="BV16" s="106">
        <f t="shared" si="45"/>
        <v>0</v>
      </c>
      <c r="BW16" s="106">
        <f t="shared" si="46"/>
        <v>0</v>
      </c>
      <c r="BX16" s="106">
        <f t="shared" si="47"/>
        <v>0</v>
      </c>
      <c r="BY16" s="106">
        <f t="shared" si="48"/>
        <v>0</v>
      </c>
      <c r="BZ16" s="106">
        <f t="shared" si="49"/>
        <v>0</v>
      </c>
      <c r="CA16" s="106">
        <f t="shared" si="50"/>
        <v>0</v>
      </c>
      <c r="CB16" s="106">
        <f t="shared" si="51"/>
        <v>0</v>
      </c>
      <c r="CC16" s="107">
        <f t="shared" si="52"/>
        <v>10</v>
      </c>
      <c r="CD16" s="108">
        <f t="shared" si="53"/>
        <v>0</v>
      </c>
      <c r="CG16" s="26">
        <v>12</v>
      </c>
      <c r="CH16" s="101" t="str">
        <f>'2C'!G16</f>
        <v>FABRE LOZANO SIDNEY ANDREA</v>
      </c>
      <c r="CI16" s="42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106">
        <f t="shared" si="54"/>
        <v>0</v>
      </c>
      <c r="DH16" s="106">
        <f t="shared" si="55"/>
        <v>0</v>
      </c>
      <c r="DI16" s="106">
        <f t="shared" si="56"/>
        <v>0</v>
      </c>
      <c r="DJ16" s="106">
        <f t="shared" si="57"/>
        <v>0</v>
      </c>
      <c r="DK16" s="106">
        <f t="shared" si="58"/>
        <v>0</v>
      </c>
      <c r="DL16" s="106">
        <f t="shared" si="59"/>
        <v>0</v>
      </c>
      <c r="DM16" s="106">
        <f t="shared" si="60"/>
        <v>0</v>
      </c>
      <c r="DN16" s="106">
        <f t="shared" si="61"/>
        <v>0</v>
      </c>
      <c r="DO16" s="106">
        <f t="shared" si="62"/>
        <v>0</v>
      </c>
      <c r="DP16" s="106">
        <f t="shared" si="63"/>
        <v>0</v>
      </c>
      <c r="DQ16" s="106">
        <f t="shared" si="64"/>
        <v>0</v>
      </c>
      <c r="DR16" s="106">
        <f t="shared" si="65"/>
        <v>0</v>
      </c>
      <c r="DS16" s="107">
        <f t="shared" si="66"/>
        <v>10</v>
      </c>
      <c r="DT16" s="108">
        <f t="shared" si="67"/>
        <v>0</v>
      </c>
      <c r="DV16" s="26">
        <v>12</v>
      </c>
      <c r="DW16" s="182" t="str">
        <f>'4A'!G16</f>
        <v>JIMENEZ VAZQUEZ JUAN DOLORES</v>
      </c>
      <c r="DX16" s="42"/>
      <c r="DY16" s="42"/>
      <c r="DZ16" s="71"/>
      <c r="EA16" s="71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3">
        <f t="shared" si="68"/>
        <v>0</v>
      </c>
      <c r="EW16" s="43">
        <f t="shared" si="69"/>
        <v>0</v>
      </c>
      <c r="EX16" s="43">
        <f t="shared" si="70"/>
        <v>0</v>
      </c>
      <c r="EY16" s="43">
        <f t="shared" si="71"/>
        <v>0</v>
      </c>
      <c r="EZ16" s="43">
        <f t="shared" si="72"/>
        <v>0</v>
      </c>
      <c r="FA16" s="43">
        <f t="shared" si="73"/>
        <v>0</v>
      </c>
      <c r="FB16" s="43">
        <f t="shared" si="74"/>
        <v>0</v>
      </c>
      <c r="FC16" s="43">
        <f t="shared" si="75"/>
        <v>0</v>
      </c>
      <c r="FD16" s="43">
        <f t="shared" si="76"/>
        <v>0</v>
      </c>
      <c r="FE16" s="43">
        <f t="shared" si="77"/>
        <v>0</v>
      </c>
      <c r="FF16" s="43">
        <f t="shared" si="78"/>
        <v>0</v>
      </c>
      <c r="FG16" s="43">
        <f t="shared" si="79"/>
        <v>0</v>
      </c>
      <c r="FH16" s="44">
        <f t="shared" si="80"/>
        <v>10</v>
      </c>
      <c r="FI16" s="27">
        <f t="shared" si="81"/>
        <v>0</v>
      </c>
      <c r="FL16" s="26">
        <v>12</v>
      </c>
      <c r="FM16" s="182" t="str">
        <f>'4B'!G16</f>
        <v>FRANCISCO TEOFILO JAQUELINE</v>
      </c>
      <c r="FN16" s="42"/>
      <c r="FO16" s="79"/>
      <c r="FP16" s="81"/>
      <c r="FQ16" s="43"/>
      <c r="FR16" s="42"/>
      <c r="FS16" s="42"/>
      <c r="FT16" s="42"/>
      <c r="FU16" s="42"/>
      <c r="FV16" s="42"/>
      <c r="FW16" s="42"/>
      <c r="FX16" s="42"/>
      <c r="FY16" s="79"/>
      <c r="FZ16" s="79"/>
      <c r="GA16" s="81"/>
      <c r="GB16" s="79"/>
      <c r="GC16" s="42"/>
      <c r="GD16" s="81"/>
      <c r="GE16" s="42"/>
      <c r="GF16" s="42"/>
      <c r="GG16" s="42"/>
      <c r="GH16" s="42"/>
      <c r="GI16" s="42"/>
      <c r="GJ16" s="42"/>
      <c r="GK16" s="42"/>
      <c r="GL16" s="43">
        <f t="shared" si="82"/>
        <v>0</v>
      </c>
      <c r="GM16" s="43">
        <f t="shared" si="83"/>
        <v>0</v>
      </c>
      <c r="GN16" s="43">
        <f t="shared" si="84"/>
        <v>0</v>
      </c>
      <c r="GO16" s="43">
        <f t="shared" si="85"/>
        <v>0</v>
      </c>
      <c r="GP16" s="43">
        <f t="shared" si="86"/>
        <v>0</v>
      </c>
      <c r="GQ16" s="43">
        <f t="shared" si="87"/>
        <v>0</v>
      </c>
      <c r="GR16" s="43">
        <f t="shared" si="88"/>
        <v>0</v>
      </c>
      <c r="GS16" s="43">
        <f t="shared" si="89"/>
        <v>0</v>
      </c>
      <c r="GT16" s="43">
        <f t="shared" si="90"/>
        <v>0</v>
      </c>
      <c r="GU16" s="43">
        <f t="shared" si="91"/>
        <v>0</v>
      </c>
      <c r="GV16" s="43">
        <f t="shared" si="92"/>
        <v>0</v>
      </c>
      <c r="GW16" s="43">
        <f t="shared" si="93"/>
        <v>0</v>
      </c>
      <c r="GX16" s="44">
        <f t="shared" si="94"/>
        <v>10</v>
      </c>
      <c r="GY16" s="27">
        <f t="shared" si="95"/>
        <v>0</v>
      </c>
      <c r="GZ16" s="179"/>
      <c r="HA16" s="26">
        <v>12</v>
      </c>
      <c r="HB16" s="182" t="str">
        <f>'4C'!G16</f>
        <v>HERNANDEZ  LOPEZ ISABEL</v>
      </c>
      <c r="HC16" s="42"/>
      <c r="HD16" s="79"/>
      <c r="HE16" s="81"/>
      <c r="HF16" s="43"/>
      <c r="HG16" s="42"/>
      <c r="HH16" s="42"/>
      <c r="HI16" s="42"/>
      <c r="HJ16" s="42"/>
      <c r="HK16" s="42"/>
      <c r="HL16" s="42"/>
      <c r="HM16" s="42"/>
      <c r="HN16" s="79"/>
      <c r="HO16" s="79"/>
      <c r="HP16" s="81"/>
      <c r="HQ16" s="79"/>
      <c r="HR16" s="42"/>
      <c r="HS16" s="81"/>
      <c r="HT16" s="42"/>
      <c r="HU16" s="42"/>
      <c r="HV16" s="42"/>
      <c r="HW16" s="42"/>
      <c r="HX16" s="42"/>
      <c r="HY16" s="42"/>
      <c r="HZ16" s="42"/>
      <c r="IA16" s="43">
        <f t="shared" si="96"/>
        <v>0</v>
      </c>
      <c r="IB16" s="43">
        <f t="shared" si="97"/>
        <v>0</v>
      </c>
      <c r="IC16" s="43">
        <f t="shared" si="98"/>
        <v>0</v>
      </c>
      <c r="ID16" s="43">
        <f t="shared" si="99"/>
        <v>0</v>
      </c>
      <c r="IE16" s="43">
        <f t="shared" si="100"/>
        <v>0</v>
      </c>
      <c r="IF16" s="43">
        <f t="shared" si="101"/>
        <v>0</v>
      </c>
      <c r="IG16" s="43">
        <f t="shared" si="102"/>
        <v>0</v>
      </c>
      <c r="IH16" s="43">
        <f t="shared" si="103"/>
        <v>0</v>
      </c>
      <c r="II16" s="43">
        <f t="shared" si="104"/>
        <v>0</v>
      </c>
      <c r="IJ16" s="43">
        <f t="shared" si="105"/>
        <v>0</v>
      </c>
      <c r="IK16" s="43">
        <f t="shared" si="106"/>
        <v>0</v>
      </c>
      <c r="IL16" s="43">
        <f t="shared" si="107"/>
        <v>0</v>
      </c>
      <c r="IM16" s="44">
        <f t="shared" si="108"/>
        <v>10</v>
      </c>
      <c r="IN16" s="27">
        <f t="shared" si="109"/>
        <v>0</v>
      </c>
      <c r="IO16" s="179"/>
      <c r="IP16" s="26">
        <v>12</v>
      </c>
      <c r="IQ16" s="182" t="str">
        <f>'6A'!G16</f>
        <v>FRANCISCO TEOFILO ROSARIO</v>
      </c>
      <c r="IR16" s="42"/>
      <c r="IS16" s="42"/>
      <c r="IT16" s="42"/>
      <c r="IU16" s="42"/>
      <c r="IV16" s="42"/>
      <c r="IW16" s="79"/>
      <c r="IX16" s="79"/>
      <c r="IY16" s="81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131">
        <f t="shared" si="1"/>
        <v>0</v>
      </c>
      <c r="JO16" s="131">
        <f t="shared" si="2"/>
        <v>0</v>
      </c>
      <c r="JP16" s="131">
        <f t="shared" si="3"/>
        <v>0</v>
      </c>
      <c r="JQ16" s="131">
        <f t="shared" si="4"/>
        <v>0</v>
      </c>
      <c r="JR16" s="131">
        <f t="shared" si="5"/>
        <v>0</v>
      </c>
      <c r="JS16" s="131">
        <f t="shared" si="6"/>
        <v>0</v>
      </c>
      <c r="JT16" s="131">
        <f t="shared" si="7"/>
        <v>0</v>
      </c>
      <c r="JU16" s="131">
        <f t="shared" si="8"/>
        <v>0</v>
      </c>
      <c r="JV16" s="131">
        <f t="shared" si="9"/>
        <v>0</v>
      </c>
      <c r="JW16" s="131">
        <f t="shared" si="10"/>
        <v>0</v>
      </c>
      <c r="JX16" s="131">
        <f t="shared" si="11"/>
        <v>0</v>
      </c>
      <c r="JY16" s="130">
        <f t="shared" si="12"/>
        <v>10</v>
      </c>
      <c r="JZ16" s="27">
        <f t="shared" si="13"/>
        <v>0</v>
      </c>
      <c r="KB16" s="26">
        <v>12</v>
      </c>
      <c r="KC16" s="182" t="str">
        <f>'6B'!G16</f>
        <v>HERNANDEZ LOPEZ PAUL</v>
      </c>
      <c r="KD16" s="127"/>
      <c r="KE16" s="127"/>
      <c r="KF16" s="127"/>
      <c r="KG16" s="127"/>
      <c r="KH16" s="127"/>
      <c r="KI16" s="128"/>
      <c r="KJ16" s="128"/>
      <c r="KK16" s="129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31">
        <f t="shared" si="14"/>
        <v>0</v>
      </c>
      <c r="LA16" s="131">
        <f t="shared" si="15"/>
        <v>0</v>
      </c>
      <c r="LB16" s="131">
        <f t="shared" si="16"/>
        <v>0</v>
      </c>
      <c r="LC16" s="131">
        <f t="shared" si="17"/>
        <v>0</v>
      </c>
      <c r="LD16" s="131">
        <f t="shared" si="18"/>
        <v>0</v>
      </c>
      <c r="LE16" s="131">
        <f t="shared" si="19"/>
        <v>0</v>
      </c>
      <c r="LF16" s="131">
        <f t="shared" si="20"/>
        <v>0</v>
      </c>
      <c r="LG16" s="131">
        <f t="shared" si="21"/>
        <v>0</v>
      </c>
      <c r="LH16" s="131">
        <f t="shared" si="22"/>
        <v>0</v>
      </c>
      <c r="LI16" s="131">
        <f t="shared" si="23"/>
        <v>0</v>
      </c>
      <c r="LJ16" s="131">
        <f t="shared" si="24"/>
        <v>0</v>
      </c>
      <c r="LK16" s="44">
        <f t="shared" si="25"/>
        <v>10</v>
      </c>
      <c r="LL16" s="27">
        <f t="shared" si="26"/>
        <v>0</v>
      </c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</row>
    <row r="17" spans="1:346" s="33" customFormat="1">
      <c r="A17" s="26">
        <v>13</v>
      </c>
      <c r="B17" s="100" t="str">
        <f>'2 A'!G17</f>
        <v>GUTIERREZ MEJIA OMAR MARTIN</v>
      </c>
      <c r="C17" s="71"/>
      <c r="D17" s="19"/>
      <c r="E17" s="71"/>
      <c r="F17" s="19"/>
      <c r="G17" s="71"/>
      <c r="H17" s="70"/>
      <c r="I17" s="71"/>
      <c r="J17" s="19"/>
      <c r="K17" s="71"/>
      <c r="L17" s="19"/>
      <c r="M17" s="71"/>
      <c r="N17" s="19"/>
      <c r="O17" s="71"/>
      <c r="P17" s="19"/>
      <c r="Q17" s="71"/>
      <c r="R17" s="19"/>
      <c r="S17" s="71"/>
      <c r="T17" s="19"/>
      <c r="U17" s="71"/>
      <c r="V17" s="19"/>
      <c r="W17" s="71"/>
      <c r="X17" s="71"/>
      <c r="Y17" s="71"/>
      <c r="Z17" s="71"/>
      <c r="AA17" s="43">
        <f t="shared" si="27"/>
        <v>0</v>
      </c>
      <c r="AB17" s="43">
        <f t="shared" si="28"/>
        <v>0</v>
      </c>
      <c r="AC17" s="43">
        <f t="shared" si="29"/>
        <v>0</v>
      </c>
      <c r="AD17" s="43">
        <f t="shared" si="30"/>
        <v>0</v>
      </c>
      <c r="AE17" s="43">
        <f t="shared" si="31"/>
        <v>0</v>
      </c>
      <c r="AF17" s="43">
        <f t="shared" si="32"/>
        <v>0</v>
      </c>
      <c r="AG17" s="43">
        <f t="shared" si="33"/>
        <v>0</v>
      </c>
      <c r="AH17" s="43">
        <f t="shared" si="34"/>
        <v>0</v>
      </c>
      <c r="AI17" s="43">
        <f t="shared" si="35"/>
        <v>0</v>
      </c>
      <c r="AJ17" s="43">
        <f t="shared" si="36"/>
        <v>0</v>
      </c>
      <c r="AK17" s="43">
        <f t="shared" si="37"/>
        <v>0</v>
      </c>
      <c r="AL17" s="43">
        <f t="shared" si="38"/>
        <v>0</v>
      </c>
      <c r="AM17" s="44">
        <f t="shared" si="39"/>
        <v>10</v>
      </c>
      <c r="AN17" s="27">
        <f t="shared" si="0"/>
        <v>0</v>
      </c>
      <c r="AQ17" s="26">
        <v>13</v>
      </c>
      <c r="AR17" s="101" t="str">
        <f>'2B'!G17</f>
        <v>ESTRADA GONZALEZ JESSICA ARACELI</v>
      </c>
      <c r="AS17" s="42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106">
        <f t="shared" si="40"/>
        <v>0</v>
      </c>
      <c r="BR17" s="106">
        <f t="shared" si="41"/>
        <v>0</v>
      </c>
      <c r="BS17" s="106">
        <f t="shared" si="42"/>
        <v>0</v>
      </c>
      <c r="BT17" s="106">
        <f t="shared" si="43"/>
        <v>0</v>
      </c>
      <c r="BU17" s="106">
        <f t="shared" si="44"/>
        <v>0</v>
      </c>
      <c r="BV17" s="106">
        <f t="shared" si="45"/>
        <v>0</v>
      </c>
      <c r="BW17" s="106">
        <f t="shared" si="46"/>
        <v>0</v>
      </c>
      <c r="BX17" s="106">
        <f t="shared" si="47"/>
        <v>0</v>
      </c>
      <c r="BY17" s="106">
        <f t="shared" si="48"/>
        <v>0</v>
      </c>
      <c r="BZ17" s="106">
        <f t="shared" si="49"/>
        <v>0</v>
      </c>
      <c r="CA17" s="106">
        <f t="shared" si="50"/>
        <v>0</v>
      </c>
      <c r="CB17" s="106">
        <f t="shared" si="51"/>
        <v>0</v>
      </c>
      <c r="CC17" s="107">
        <f t="shared" si="52"/>
        <v>10</v>
      </c>
      <c r="CD17" s="108">
        <f t="shared" si="53"/>
        <v>0</v>
      </c>
      <c r="CG17" s="26">
        <v>13</v>
      </c>
      <c r="CH17" s="101" t="str">
        <f>'2C'!G17</f>
        <v>GARCIA PALACIOS JUAN CARLOS</v>
      </c>
      <c r="CI17" s="42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106">
        <f t="shared" si="54"/>
        <v>0</v>
      </c>
      <c r="DH17" s="106">
        <f t="shared" si="55"/>
        <v>0</v>
      </c>
      <c r="DI17" s="106">
        <f t="shared" si="56"/>
        <v>0</v>
      </c>
      <c r="DJ17" s="106">
        <f t="shared" si="57"/>
        <v>0</v>
      </c>
      <c r="DK17" s="106">
        <f t="shared" si="58"/>
        <v>0</v>
      </c>
      <c r="DL17" s="106">
        <f t="shared" si="59"/>
        <v>0</v>
      </c>
      <c r="DM17" s="106">
        <f t="shared" si="60"/>
        <v>0</v>
      </c>
      <c r="DN17" s="106">
        <f t="shared" si="61"/>
        <v>0</v>
      </c>
      <c r="DO17" s="106">
        <f t="shared" si="62"/>
        <v>0</v>
      </c>
      <c r="DP17" s="106">
        <f t="shared" si="63"/>
        <v>0</v>
      </c>
      <c r="DQ17" s="106">
        <f t="shared" si="64"/>
        <v>0</v>
      </c>
      <c r="DR17" s="106">
        <f t="shared" si="65"/>
        <v>0</v>
      </c>
      <c r="DS17" s="107">
        <f t="shared" si="66"/>
        <v>10</v>
      </c>
      <c r="DT17" s="108">
        <f t="shared" si="67"/>
        <v>0</v>
      </c>
      <c r="DV17" s="26">
        <v>13</v>
      </c>
      <c r="DW17" s="182" t="str">
        <f>'4A'!G17</f>
        <v>MALDONADO  HERNANDEZ HECTOR MANUEL</v>
      </c>
      <c r="DX17" s="42"/>
      <c r="DY17" s="42"/>
      <c r="DZ17" s="71"/>
      <c r="EA17" s="71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3">
        <f t="shared" si="68"/>
        <v>0</v>
      </c>
      <c r="EW17" s="43">
        <f t="shared" si="69"/>
        <v>0</v>
      </c>
      <c r="EX17" s="43">
        <f t="shared" si="70"/>
        <v>0</v>
      </c>
      <c r="EY17" s="43">
        <f t="shared" si="71"/>
        <v>0</v>
      </c>
      <c r="EZ17" s="43">
        <f t="shared" si="72"/>
        <v>0</v>
      </c>
      <c r="FA17" s="43">
        <f t="shared" si="73"/>
        <v>0</v>
      </c>
      <c r="FB17" s="43">
        <f t="shared" si="74"/>
        <v>0</v>
      </c>
      <c r="FC17" s="43">
        <f t="shared" si="75"/>
        <v>0</v>
      </c>
      <c r="FD17" s="43">
        <f t="shared" si="76"/>
        <v>0</v>
      </c>
      <c r="FE17" s="43">
        <f t="shared" si="77"/>
        <v>0</v>
      </c>
      <c r="FF17" s="43">
        <f t="shared" si="78"/>
        <v>0</v>
      </c>
      <c r="FG17" s="43">
        <f t="shared" si="79"/>
        <v>0</v>
      </c>
      <c r="FH17" s="44">
        <f t="shared" si="80"/>
        <v>10</v>
      </c>
      <c r="FI17" s="27">
        <f t="shared" si="81"/>
        <v>0</v>
      </c>
      <c r="FL17" s="26">
        <v>13</v>
      </c>
      <c r="FM17" s="182" t="str">
        <f>'4B'!G17</f>
        <v>FRANCISCO  TEOFILO JESSICA</v>
      </c>
      <c r="FN17" s="42"/>
      <c r="FO17" s="79"/>
      <c r="FP17" s="81"/>
      <c r="FQ17" s="43"/>
      <c r="FR17" s="42"/>
      <c r="FS17" s="42"/>
      <c r="FT17" s="42"/>
      <c r="FU17" s="42"/>
      <c r="FV17" s="42"/>
      <c r="FW17" s="42"/>
      <c r="FX17" s="42"/>
      <c r="FY17" s="79"/>
      <c r="FZ17" s="79"/>
      <c r="GA17" s="81"/>
      <c r="GB17" s="79"/>
      <c r="GC17" s="42"/>
      <c r="GD17" s="81"/>
      <c r="GE17" s="42"/>
      <c r="GF17" s="42"/>
      <c r="GG17" s="42"/>
      <c r="GH17" s="42"/>
      <c r="GI17" s="42"/>
      <c r="GJ17" s="42"/>
      <c r="GK17" s="42"/>
      <c r="GL17" s="43">
        <f t="shared" si="82"/>
        <v>0</v>
      </c>
      <c r="GM17" s="43">
        <f t="shared" si="83"/>
        <v>0</v>
      </c>
      <c r="GN17" s="43">
        <f t="shared" si="84"/>
        <v>0</v>
      </c>
      <c r="GO17" s="43">
        <f t="shared" si="85"/>
        <v>0</v>
      </c>
      <c r="GP17" s="43">
        <f t="shared" si="86"/>
        <v>0</v>
      </c>
      <c r="GQ17" s="43">
        <f t="shared" si="87"/>
        <v>0</v>
      </c>
      <c r="GR17" s="43">
        <f t="shared" si="88"/>
        <v>0</v>
      </c>
      <c r="GS17" s="43">
        <f t="shared" si="89"/>
        <v>0</v>
      </c>
      <c r="GT17" s="43">
        <f t="shared" si="90"/>
        <v>0</v>
      </c>
      <c r="GU17" s="43">
        <f t="shared" si="91"/>
        <v>0</v>
      </c>
      <c r="GV17" s="43">
        <f t="shared" si="92"/>
        <v>0</v>
      </c>
      <c r="GW17" s="43">
        <f t="shared" si="93"/>
        <v>0</v>
      </c>
      <c r="GX17" s="44">
        <f t="shared" si="94"/>
        <v>10</v>
      </c>
      <c r="GY17" s="27">
        <f t="shared" si="95"/>
        <v>0</v>
      </c>
      <c r="GZ17" s="179"/>
      <c r="HA17" s="26">
        <v>13</v>
      </c>
      <c r="HB17" s="182" t="str">
        <f>'4C'!G17</f>
        <v>LEAL MARTINEZ MARCO ANTONIO</v>
      </c>
      <c r="HC17" s="42"/>
      <c r="HD17" s="79"/>
      <c r="HE17" s="81"/>
      <c r="HF17" s="43"/>
      <c r="HG17" s="42"/>
      <c r="HH17" s="42"/>
      <c r="HI17" s="42"/>
      <c r="HJ17" s="42"/>
      <c r="HK17" s="42"/>
      <c r="HL17" s="42"/>
      <c r="HM17" s="42"/>
      <c r="HN17" s="79"/>
      <c r="HO17" s="79"/>
      <c r="HP17" s="81"/>
      <c r="HQ17" s="79"/>
      <c r="HR17" s="42"/>
      <c r="HS17" s="81"/>
      <c r="HT17" s="42"/>
      <c r="HU17" s="42"/>
      <c r="HV17" s="42"/>
      <c r="HW17" s="42"/>
      <c r="HX17" s="42"/>
      <c r="HY17" s="42"/>
      <c r="HZ17" s="42"/>
      <c r="IA17" s="43">
        <f t="shared" si="96"/>
        <v>0</v>
      </c>
      <c r="IB17" s="43">
        <f t="shared" si="97"/>
        <v>0</v>
      </c>
      <c r="IC17" s="43">
        <f t="shared" si="98"/>
        <v>0</v>
      </c>
      <c r="ID17" s="43">
        <f t="shared" si="99"/>
        <v>0</v>
      </c>
      <c r="IE17" s="43">
        <f t="shared" si="100"/>
        <v>0</v>
      </c>
      <c r="IF17" s="43">
        <f t="shared" si="101"/>
        <v>0</v>
      </c>
      <c r="IG17" s="43">
        <f t="shared" si="102"/>
        <v>0</v>
      </c>
      <c r="IH17" s="43">
        <f t="shared" si="103"/>
        <v>0</v>
      </c>
      <c r="II17" s="43">
        <f t="shared" si="104"/>
        <v>0</v>
      </c>
      <c r="IJ17" s="43">
        <f t="shared" si="105"/>
        <v>0</v>
      </c>
      <c r="IK17" s="43">
        <f t="shared" si="106"/>
        <v>0</v>
      </c>
      <c r="IL17" s="43">
        <f t="shared" si="107"/>
        <v>0</v>
      </c>
      <c r="IM17" s="44">
        <f t="shared" si="108"/>
        <v>10</v>
      </c>
      <c r="IN17" s="27">
        <f t="shared" si="109"/>
        <v>0</v>
      </c>
      <c r="IO17" s="179"/>
      <c r="IP17" s="26">
        <v>13</v>
      </c>
      <c r="IQ17" s="182" t="str">
        <f>'6A'!G17</f>
        <v>GARCIA AGUILAR MARA ELIZABETH</v>
      </c>
      <c r="IR17" s="42"/>
      <c r="IS17" s="42"/>
      <c r="IT17" s="42"/>
      <c r="IU17" s="42"/>
      <c r="IV17" s="42"/>
      <c r="IW17" s="79"/>
      <c r="IX17" s="79"/>
      <c r="IY17" s="81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131">
        <f t="shared" si="1"/>
        <v>0</v>
      </c>
      <c r="JO17" s="131">
        <f t="shared" si="2"/>
        <v>0</v>
      </c>
      <c r="JP17" s="131">
        <f t="shared" si="3"/>
        <v>0</v>
      </c>
      <c r="JQ17" s="131">
        <f t="shared" si="4"/>
        <v>0</v>
      </c>
      <c r="JR17" s="131">
        <f t="shared" si="5"/>
        <v>0</v>
      </c>
      <c r="JS17" s="131">
        <f t="shared" si="6"/>
        <v>0</v>
      </c>
      <c r="JT17" s="131">
        <f t="shared" si="7"/>
        <v>0</v>
      </c>
      <c r="JU17" s="131">
        <f t="shared" si="8"/>
        <v>0</v>
      </c>
      <c r="JV17" s="131">
        <f t="shared" si="9"/>
        <v>0</v>
      </c>
      <c r="JW17" s="131">
        <f t="shared" si="10"/>
        <v>0</v>
      </c>
      <c r="JX17" s="131">
        <f t="shared" si="11"/>
        <v>0</v>
      </c>
      <c r="JY17" s="130">
        <f t="shared" si="12"/>
        <v>10</v>
      </c>
      <c r="JZ17" s="27">
        <f t="shared" si="13"/>
        <v>0</v>
      </c>
      <c r="KB17" s="26">
        <v>13</v>
      </c>
      <c r="KC17" s="182" t="str">
        <f>'6B'!G17</f>
        <v>HERNANDEZ MARILES ALEJANDRO</v>
      </c>
      <c r="KD17" s="127"/>
      <c r="KE17" s="127"/>
      <c r="KF17" s="127"/>
      <c r="KG17" s="127"/>
      <c r="KH17" s="127"/>
      <c r="KI17" s="128"/>
      <c r="KJ17" s="128"/>
      <c r="KK17" s="129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31">
        <f t="shared" si="14"/>
        <v>0</v>
      </c>
      <c r="LA17" s="131">
        <f t="shared" si="15"/>
        <v>0</v>
      </c>
      <c r="LB17" s="131">
        <f t="shared" si="16"/>
        <v>0</v>
      </c>
      <c r="LC17" s="131">
        <f t="shared" si="17"/>
        <v>0</v>
      </c>
      <c r="LD17" s="131">
        <f t="shared" si="18"/>
        <v>0</v>
      </c>
      <c r="LE17" s="131">
        <f t="shared" si="19"/>
        <v>0</v>
      </c>
      <c r="LF17" s="131">
        <f t="shared" si="20"/>
        <v>0</v>
      </c>
      <c r="LG17" s="131">
        <f t="shared" si="21"/>
        <v>0</v>
      </c>
      <c r="LH17" s="131">
        <f t="shared" si="22"/>
        <v>0</v>
      </c>
      <c r="LI17" s="131">
        <f t="shared" si="23"/>
        <v>0</v>
      </c>
      <c r="LJ17" s="131">
        <f t="shared" si="24"/>
        <v>0</v>
      </c>
      <c r="LK17" s="44">
        <f t="shared" si="25"/>
        <v>10</v>
      </c>
      <c r="LL17" s="27">
        <f t="shared" si="26"/>
        <v>0</v>
      </c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</row>
    <row r="18" spans="1:346" s="33" customFormat="1">
      <c r="A18" s="26">
        <v>14</v>
      </c>
      <c r="B18" s="100" t="str">
        <f>'2 A'!G18</f>
        <v>HERNANDEZ HERNANDEZ MARIO AXEL</v>
      </c>
      <c r="C18" s="71"/>
      <c r="D18" s="19"/>
      <c r="E18" s="71"/>
      <c r="F18" s="19"/>
      <c r="G18" s="71"/>
      <c r="H18" s="70"/>
      <c r="I18" s="71"/>
      <c r="J18" s="19"/>
      <c r="K18" s="71"/>
      <c r="L18" s="19"/>
      <c r="M18" s="71"/>
      <c r="N18" s="19"/>
      <c r="O18" s="71"/>
      <c r="P18" s="19"/>
      <c r="Q18" s="71"/>
      <c r="R18" s="19"/>
      <c r="S18" s="71"/>
      <c r="T18" s="19"/>
      <c r="U18" s="71"/>
      <c r="V18" s="19"/>
      <c r="W18" s="71"/>
      <c r="X18" s="71"/>
      <c r="Y18" s="71"/>
      <c r="Z18" s="71"/>
      <c r="AA18" s="43">
        <f t="shared" si="27"/>
        <v>0</v>
      </c>
      <c r="AB18" s="43">
        <f t="shared" si="28"/>
        <v>0</v>
      </c>
      <c r="AC18" s="43">
        <f t="shared" si="29"/>
        <v>0</v>
      </c>
      <c r="AD18" s="43">
        <f t="shared" si="30"/>
        <v>0</v>
      </c>
      <c r="AE18" s="43">
        <f t="shared" si="31"/>
        <v>0</v>
      </c>
      <c r="AF18" s="43">
        <f t="shared" si="32"/>
        <v>0</v>
      </c>
      <c r="AG18" s="43">
        <f t="shared" si="33"/>
        <v>0</v>
      </c>
      <c r="AH18" s="43">
        <f t="shared" si="34"/>
        <v>0</v>
      </c>
      <c r="AI18" s="43">
        <f t="shared" si="35"/>
        <v>0</v>
      </c>
      <c r="AJ18" s="43">
        <f t="shared" si="36"/>
        <v>0</v>
      </c>
      <c r="AK18" s="43">
        <f t="shared" si="37"/>
        <v>0</v>
      </c>
      <c r="AL18" s="43">
        <f t="shared" si="38"/>
        <v>0</v>
      </c>
      <c r="AM18" s="44">
        <f t="shared" si="39"/>
        <v>10</v>
      </c>
      <c r="AN18" s="27">
        <f t="shared" si="0"/>
        <v>0</v>
      </c>
      <c r="AQ18" s="26">
        <v>14</v>
      </c>
      <c r="AR18" s="101" t="str">
        <f>'2B'!G18</f>
        <v>FRANCO TELLEZ ESTEFANIA</v>
      </c>
      <c r="AS18" s="42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106">
        <f t="shared" si="40"/>
        <v>0</v>
      </c>
      <c r="BR18" s="106">
        <f t="shared" si="41"/>
        <v>0</v>
      </c>
      <c r="BS18" s="106">
        <f t="shared" si="42"/>
        <v>0</v>
      </c>
      <c r="BT18" s="106">
        <f t="shared" si="43"/>
        <v>0</v>
      </c>
      <c r="BU18" s="106">
        <f t="shared" si="44"/>
        <v>0</v>
      </c>
      <c r="BV18" s="106">
        <f t="shared" si="45"/>
        <v>0</v>
      </c>
      <c r="BW18" s="106">
        <f t="shared" si="46"/>
        <v>0</v>
      </c>
      <c r="BX18" s="106">
        <f t="shared" si="47"/>
        <v>0</v>
      </c>
      <c r="BY18" s="106">
        <f t="shared" si="48"/>
        <v>0</v>
      </c>
      <c r="BZ18" s="106">
        <f t="shared" si="49"/>
        <v>0</v>
      </c>
      <c r="CA18" s="106">
        <f t="shared" si="50"/>
        <v>0</v>
      </c>
      <c r="CB18" s="106">
        <f t="shared" si="51"/>
        <v>0</v>
      </c>
      <c r="CC18" s="107">
        <f t="shared" si="52"/>
        <v>10</v>
      </c>
      <c r="CD18" s="108">
        <f t="shared" si="53"/>
        <v>0</v>
      </c>
      <c r="CG18" s="26">
        <v>14</v>
      </c>
      <c r="CH18" s="101" t="str">
        <f>'2C'!G18</f>
        <v>GONZALEZ ESCOBEDO RAMON</v>
      </c>
      <c r="CI18" s="42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106">
        <f t="shared" si="54"/>
        <v>0</v>
      </c>
      <c r="DH18" s="106">
        <f t="shared" si="55"/>
        <v>0</v>
      </c>
      <c r="DI18" s="106">
        <f t="shared" si="56"/>
        <v>0</v>
      </c>
      <c r="DJ18" s="106">
        <f t="shared" si="57"/>
        <v>0</v>
      </c>
      <c r="DK18" s="106">
        <f t="shared" si="58"/>
        <v>0</v>
      </c>
      <c r="DL18" s="106">
        <f t="shared" si="59"/>
        <v>0</v>
      </c>
      <c r="DM18" s="106">
        <f t="shared" si="60"/>
        <v>0</v>
      </c>
      <c r="DN18" s="106">
        <f t="shared" si="61"/>
        <v>0</v>
      </c>
      <c r="DO18" s="106">
        <f t="shared" si="62"/>
        <v>0</v>
      </c>
      <c r="DP18" s="106">
        <f t="shared" si="63"/>
        <v>0</v>
      </c>
      <c r="DQ18" s="106">
        <f t="shared" si="64"/>
        <v>0</v>
      </c>
      <c r="DR18" s="106">
        <f t="shared" si="65"/>
        <v>0</v>
      </c>
      <c r="DS18" s="107">
        <f t="shared" si="66"/>
        <v>10</v>
      </c>
      <c r="DT18" s="108">
        <f t="shared" si="67"/>
        <v>0</v>
      </c>
      <c r="DV18" s="26">
        <v>14</v>
      </c>
      <c r="DW18" s="182" t="str">
        <f>'4A'!G18</f>
        <v xml:space="preserve">MARTINEZ  LIRA LUIS FERNANDO </v>
      </c>
      <c r="DX18" s="42"/>
      <c r="DY18" s="42"/>
      <c r="DZ18" s="71"/>
      <c r="EA18" s="71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3">
        <f t="shared" si="68"/>
        <v>0</v>
      </c>
      <c r="EW18" s="43">
        <f t="shared" si="69"/>
        <v>0</v>
      </c>
      <c r="EX18" s="43">
        <f t="shared" si="70"/>
        <v>0</v>
      </c>
      <c r="EY18" s="43">
        <f t="shared" si="71"/>
        <v>0</v>
      </c>
      <c r="EZ18" s="43">
        <f t="shared" si="72"/>
        <v>0</v>
      </c>
      <c r="FA18" s="43">
        <f t="shared" si="73"/>
        <v>0</v>
      </c>
      <c r="FB18" s="43">
        <f t="shared" si="74"/>
        <v>0</v>
      </c>
      <c r="FC18" s="43">
        <f t="shared" si="75"/>
        <v>0</v>
      </c>
      <c r="FD18" s="43">
        <f t="shared" si="76"/>
        <v>0</v>
      </c>
      <c r="FE18" s="43">
        <f t="shared" si="77"/>
        <v>0</v>
      </c>
      <c r="FF18" s="43">
        <f t="shared" si="78"/>
        <v>0</v>
      </c>
      <c r="FG18" s="43">
        <f t="shared" si="79"/>
        <v>0</v>
      </c>
      <c r="FH18" s="44">
        <f t="shared" si="80"/>
        <v>10</v>
      </c>
      <c r="FI18" s="27">
        <f t="shared" si="81"/>
        <v>0</v>
      </c>
      <c r="FL18" s="26">
        <v>14</v>
      </c>
      <c r="FM18" s="182" t="str">
        <f>'4B'!G18</f>
        <v>GONZALEZ QUIROZ EMELIN</v>
      </c>
      <c r="FN18" s="42"/>
      <c r="FO18" s="79"/>
      <c r="FP18" s="81"/>
      <c r="FQ18" s="43"/>
      <c r="FR18" s="42"/>
      <c r="FS18" s="42"/>
      <c r="FT18" s="42"/>
      <c r="FU18" s="42"/>
      <c r="FV18" s="42"/>
      <c r="FW18" s="42"/>
      <c r="FX18" s="42"/>
      <c r="FY18" s="79"/>
      <c r="FZ18" s="79"/>
      <c r="GA18" s="81"/>
      <c r="GB18" s="79"/>
      <c r="GC18" s="42"/>
      <c r="GD18" s="81"/>
      <c r="GE18" s="42"/>
      <c r="GF18" s="42"/>
      <c r="GG18" s="42"/>
      <c r="GH18" s="42"/>
      <c r="GI18" s="42"/>
      <c r="GJ18" s="42"/>
      <c r="GK18" s="42"/>
      <c r="GL18" s="43">
        <f t="shared" si="82"/>
        <v>0</v>
      </c>
      <c r="GM18" s="43">
        <f t="shared" si="83"/>
        <v>0</v>
      </c>
      <c r="GN18" s="43">
        <f t="shared" si="84"/>
        <v>0</v>
      </c>
      <c r="GO18" s="43">
        <f t="shared" si="85"/>
        <v>0</v>
      </c>
      <c r="GP18" s="43">
        <f t="shared" si="86"/>
        <v>0</v>
      </c>
      <c r="GQ18" s="43">
        <f t="shared" si="87"/>
        <v>0</v>
      </c>
      <c r="GR18" s="43">
        <f t="shared" si="88"/>
        <v>0</v>
      </c>
      <c r="GS18" s="43">
        <f t="shared" si="89"/>
        <v>0</v>
      </c>
      <c r="GT18" s="43">
        <f t="shared" si="90"/>
        <v>0</v>
      </c>
      <c r="GU18" s="43">
        <f t="shared" si="91"/>
        <v>0</v>
      </c>
      <c r="GV18" s="43">
        <f t="shared" si="92"/>
        <v>0</v>
      </c>
      <c r="GW18" s="43">
        <f t="shared" si="93"/>
        <v>0</v>
      </c>
      <c r="GX18" s="44">
        <f t="shared" si="94"/>
        <v>10</v>
      </c>
      <c r="GY18" s="27">
        <f t="shared" si="95"/>
        <v>0</v>
      </c>
      <c r="GZ18" s="179"/>
      <c r="HA18" s="26">
        <v>14</v>
      </c>
      <c r="HB18" s="182" t="str">
        <f>'4C'!G18</f>
        <v>LEON RUIZ YOSELF MOISES</v>
      </c>
      <c r="HC18" s="42"/>
      <c r="HD18" s="79"/>
      <c r="HE18" s="81"/>
      <c r="HF18" s="43"/>
      <c r="HG18" s="42"/>
      <c r="HH18" s="42"/>
      <c r="HI18" s="42"/>
      <c r="HJ18" s="42"/>
      <c r="HK18" s="42"/>
      <c r="HL18" s="42"/>
      <c r="HM18" s="42"/>
      <c r="HN18" s="79"/>
      <c r="HO18" s="79"/>
      <c r="HP18" s="81"/>
      <c r="HQ18" s="79"/>
      <c r="HR18" s="42"/>
      <c r="HS18" s="81"/>
      <c r="HT18" s="42"/>
      <c r="HU18" s="42"/>
      <c r="HV18" s="42"/>
      <c r="HW18" s="42"/>
      <c r="HX18" s="42"/>
      <c r="HY18" s="42"/>
      <c r="HZ18" s="42"/>
      <c r="IA18" s="43">
        <f t="shared" si="96"/>
        <v>0</v>
      </c>
      <c r="IB18" s="43">
        <f t="shared" si="97"/>
        <v>0</v>
      </c>
      <c r="IC18" s="43">
        <f t="shared" si="98"/>
        <v>0</v>
      </c>
      <c r="ID18" s="43">
        <f t="shared" si="99"/>
        <v>0</v>
      </c>
      <c r="IE18" s="43">
        <f t="shared" si="100"/>
        <v>0</v>
      </c>
      <c r="IF18" s="43">
        <f t="shared" si="101"/>
        <v>0</v>
      </c>
      <c r="IG18" s="43">
        <f t="shared" si="102"/>
        <v>0</v>
      </c>
      <c r="IH18" s="43">
        <f t="shared" si="103"/>
        <v>0</v>
      </c>
      <c r="II18" s="43">
        <f t="shared" si="104"/>
        <v>0</v>
      </c>
      <c r="IJ18" s="43">
        <f t="shared" si="105"/>
        <v>0</v>
      </c>
      <c r="IK18" s="43">
        <f t="shared" si="106"/>
        <v>0</v>
      </c>
      <c r="IL18" s="43">
        <f t="shared" si="107"/>
        <v>0</v>
      </c>
      <c r="IM18" s="44">
        <f t="shared" si="108"/>
        <v>10</v>
      </c>
      <c r="IN18" s="27">
        <f t="shared" si="109"/>
        <v>0</v>
      </c>
      <c r="IO18" s="179"/>
      <c r="IP18" s="26">
        <v>14</v>
      </c>
      <c r="IQ18" s="182" t="str">
        <f>'6A'!G18</f>
        <v>GARCIA AVILA ANGELES BEATRIZ</v>
      </c>
      <c r="IR18" s="42"/>
      <c r="IS18" s="42"/>
      <c r="IT18" s="42"/>
      <c r="IU18" s="42"/>
      <c r="IV18" s="42"/>
      <c r="IW18" s="79"/>
      <c r="IX18" s="79"/>
      <c r="IY18" s="81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131">
        <f t="shared" si="1"/>
        <v>0</v>
      </c>
      <c r="JO18" s="131">
        <f t="shared" si="2"/>
        <v>0</v>
      </c>
      <c r="JP18" s="131">
        <f t="shared" si="3"/>
        <v>0</v>
      </c>
      <c r="JQ18" s="131">
        <f t="shared" si="4"/>
        <v>0</v>
      </c>
      <c r="JR18" s="131">
        <f t="shared" si="5"/>
        <v>0</v>
      </c>
      <c r="JS18" s="131">
        <f t="shared" si="6"/>
        <v>0</v>
      </c>
      <c r="JT18" s="131">
        <f t="shared" si="7"/>
        <v>0</v>
      </c>
      <c r="JU18" s="131">
        <f t="shared" si="8"/>
        <v>0</v>
      </c>
      <c r="JV18" s="131">
        <f t="shared" si="9"/>
        <v>0</v>
      </c>
      <c r="JW18" s="131">
        <f t="shared" si="10"/>
        <v>0</v>
      </c>
      <c r="JX18" s="131">
        <f t="shared" si="11"/>
        <v>0</v>
      </c>
      <c r="JY18" s="130">
        <f t="shared" si="12"/>
        <v>10</v>
      </c>
      <c r="JZ18" s="27">
        <f t="shared" si="13"/>
        <v>0</v>
      </c>
      <c r="KB18" s="26">
        <v>14</v>
      </c>
      <c r="KC18" s="182" t="str">
        <f>'6B'!G18</f>
        <v>HUERTA CHAVARRIA JOSE OMAR</v>
      </c>
      <c r="KD18" s="127"/>
      <c r="KE18" s="127"/>
      <c r="KF18" s="127"/>
      <c r="KG18" s="127"/>
      <c r="KH18" s="127"/>
      <c r="KI18" s="128"/>
      <c r="KJ18" s="128"/>
      <c r="KK18" s="129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31">
        <f t="shared" si="14"/>
        <v>0</v>
      </c>
      <c r="LA18" s="131">
        <f t="shared" si="15"/>
        <v>0</v>
      </c>
      <c r="LB18" s="131">
        <f t="shared" si="16"/>
        <v>0</v>
      </c>
      <c r="LC18" s="131">
        <f t="shared" si="17"/>
        <v>0</v>
      </c>
      <c r="LD18" s="131">
        <f t="shared" si="18"/>
        <v>0</v>
      </c>
      <c r="LE18" s="131">
        <f t="shared" si="19"/>
        <v>0</v>
      </c>
      <c r="LF18" s="131">
        <f t="shared" si="20"/>
        <v>0</v>
      </c>
      <c r="LG18" s="131">
        <f t="shared" si="21"/>
        <v>0</v>
      </c>
      <c r="LH18" s="131">
        <f t="shared" si="22"/>
        <v>0</v>
      </c>
      <c r="LI18" s="131">
        <f t="shared" si="23"/>
        <v>0</v>
      </c>
      <c r="LJ18" s="131">
        <f t="shared" si="24"/>
        <v>0</v>
      </c>
      <c r="LK18" s="44">
        <f t="shared" si="25"/>
        <v>10</v>
      </c>
      <c r="LL18" s="27">
        <f t="shared" si="26"/>
        <v>0</v>
      </c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</row>
    <row r="19" spans="1:346" s="33" customFormat="1">
      <c r="A19" s="26">
        <v>15</v>
      </c>
      <c r="B19" s="100" t="str">
        <f>'2 A'!G19</f>
        <v>HERNANDEZ RAMOS FATIMA</v>
      </c>
      <c r="C19" s="71"/>
      <c r="D19" s="19"/>
      <c r="E19" s="71"/>
      <c r="F19" s="19"/>
      <c r="G19" s="71"/>
      <c r="H19" s="70"/>
      <c r="I19" s="71"/>
      <c r="J19" s="19"/>
      <c r="K19" s="71"/>
      <c r="L19" s="19"/>
      <c r="M19" s="71"/>
      <c r="N19" s="19"/>
      <c r="O19" s="71"/>
      <c r="P19" s="19"/>
      <c r="Q19" s="71"/>
      <c r="R19" s="19"/>
      <c r="S19" s="71"/>
      <c r="T19" s="19"/>
      <c r="U19" s="71"/>
      <c r="V19" s="19"/>
      <c r="W19" s="71"/>
      <c r="X19" s="71"/>
      <c r="Y19" s="71"/>
      <c r="Z19" s="71"/>
      <c r="AA19" s="43">
        <f t="shared" si="27"/>
        <v>0</v>
      </c>
      <c r="AB19" s="43">
        <f t="shared" si="28"/>
        <v>0</v>
      </c>
      <c r="AC19" s="43">
        <f t="shared" si="29"/>
        <v>0</v>
      </c>
      <c r="AD19" s="43">
        <f t="shared" si="30"/>
        <v>0</v>
      </c>
      <c r="AE19" s="43">
        <f t="shared" si="31"/>
        <v>0</v>
      </c>
      <c r="AF19" s="43">
        <f t="shared" si="32"/>
        <v>0</v>
      </c>
      <c r="AG19" s="43">
        <f t="shared" si="33"/>
        <v>0</v>
      </c>
      <c r="AH19" s="43">
        <f t="shared" si="34"/>
        <v>0</v>
      </c>
      <c r="AI19" s="43">
        <f t="shared" si="35"/>
        <v>0</v>
      </c>
      <c r="AJ19" s="43">
        <f t="shared" si="36"/>
        <v>0</v>
      </c>
      <c r="AK19" s="43">
        <f t="shared" si="37"/>
        <v>0</v>
      </c>
      <c r="AL19" s="43">
        <f t="shared" si="38"/>
        <v>0</v>
      </c>
      <c r="AM19" s="44">
        <f t="shared" si="39"/>
        <v>10</v>
      </c>
      <c r="AN19" s="27">
        <f t="shared" si="0"/>
        <v>0</v>
      </c>
      <c r="AQ19" s="26">
        <v>15</v>
      </c>
      <c r="AR19" s="101" t="str">
        <f>'2B'!G19</f>
        <v>GARCIA FLORES JESUS ANIBAL</v>
      </c>
      <c r="AS19" s="42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106">
        <f t="shared" si="40"/>
        <v>0</v>
      </c>
      <c r="BR19" s="106">
        <f t="shared" si="41"/>
        <v>0</v>
      </c>
      <c r="BS19" s="106">
        <f t="shared" si="42"/>
        <v>0</v>
      </c>
      <c r="BT19" s="106">
        <f t="shared" si="43"/>
        <v>0</v>
      </c>
      <c r="BU19" s="106">
        <f t="shared" si="44"/>
        <v>0</v>
      </c>
      <c r="BV19" s="106">
        <f t="shared" si="45"/>
        <v>0</v>
      </c>
      <c r="BW19" s="106">
        <f t="shared" si="46"/>
        <v>0</v>
      </c>
      <c r="BX19" s="106">
        <f t="shared" si="47"/>
        <v>0</v>
      </c>
      <c r="BY19" s="106">
        <f t="shared" si="48"/>
        <v>0</v>
      </c>
      <c r="BZ19" s="106">
        <f t="shared" si="49"/>
        <v>0</v>
      </c>
      <c r="CA19" s="106">
        <f t="shared" si="50"/>
        <v>0</v>
      </c>
      <c r="CB19" s="106">
        <f t="shared" si="51"/>
        <v>0</v>
      </c>
      <c r="CC19" s="107">
        <f t="shared" si="52"/>
        <v>10</v>
      </c>
      <c r="CD19" s="108">
        <f t="shared" si="53"/>
        <v>0</v>
      </c>
      <c r="CG19" s="26">
        <v>15</v>
      </c>
      <c r="CH19" s="101" t="str">
        <f>'2C'!G19</f>
        <v>HERNANDEZ LANDA JOSE ANGEL</v>
      </c>
      <c r="CI19" s="42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106">
        <f t="shared" si="54"/>
        <v>0</v>
      </c>
      <c r="DH19" s="106">
        <f t="shared" si="55"/>
        <v>0</v>
      </c>
      <c r="DI19" s="106">
        <f t="shared" si="56"/>
        <v>0</v>
      </c>
      <c r="DJ19" s="106">
        <f t="shared" si="57"/>
        <v>0</v>
      </c>
      <c r="DK19" s="106">
        <f t="shared" si="58"/>
        <v>0</v>
      </c>
      <c r="DL19" s="106">
        <f t="shared" si="59"/>
        <v>0</v>
      </c>
      <c r="DM19" s="106">
        <f t="shared" si="60"/>
        <v>0</v>
      </c>
      <c r="DN19" s="106">
        <f t="shared" si="61"/>
        <v>0</v>
      </c>
      <c r="DO19" s="106">
        <f t="shared" si="62"/>
        <v>0</v>
      </c>
      <c r="DP19" s="106">
        <f t="shared" si="63"/>
        <v>0</v>
      </c>
      <c r="DQ19" s="106">
        <f t="shared" si="64"/>
        <v>0</v>
      </c>
      <c r="DR19" s="106">
        <f t="shared" si="65"/>
        <v>0</v>
      </c>
      <c r="DS19" s="107">
        <f t="shared" si="66"/>
        <v>10</v>
      </c>
      <c r="DT19" s="108">
        <f t="shared" si="67"/>
        <v>0</v>
      </c>
      <c r="DV19" s="26">
        <v>15</v>
      </c>
      <c r="DW19" s="182" t="str">
        <f>'4A'!G19</f>
        <v>MARTINEZ  PEREZ ANA PAOLA</v>
      </c>
      <c r="DX19" s="42"/>
      <c r="DY19" s="42"/>
      <c r="DZ19" s="71"/>
      <c r="EA19" s="71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3">
        <f t="shared" si="68"/>
        <v>0</v>
      </c>
      <c r="EW19" s="43">
        <f t="shared" si="69"/>
        <v>0</v>
      </c>
      <c r="EX19" s="43">
        <f t="shared" si="70"/>
        <v>0</v>
      </c>
      <c r="EY19" s="43">
        <f t="shared" si="71"/>
        <v>0</v>
      </c>
      <c r="EZ19" s="43">
        <f t="shared" si="72"/>
        <v>0</v>
      </c>
      <c r="FA19" s="43">
        <f t="shared" si="73"/>
        <v>0</v>
      </c>
      <c r="FB19" s="43">
        <f t="shared" si="74"/>
        <v>0</v>
      </c>
      <c r="FC19" s="43">
        <f t="shared" si="75"/>
        <v>0</v>
      </c>
      <c r="FD19" s="43">
        <f t="shared" si="76"/>
        <v>0</v>
      </c>
      <c r="FE19" s="43">
        <f t="shared" si="77"/>
        <v>0</v>
      </c>
      <c r="FF19" s="43">
        <f t="shared" si="78"/>
        <v>0</v>
      </c>
      <c r="FG19" s="43">
        <f t="shared" si="79"/>
        <v>0</v>
      </c>
      <c r="FH19" s="44">
        <f t="shared" si="80"/>
        <v>10</v>
      </c>
      <c r="FI19" s="27">
        <f t="shared" si="81"/>
        <v>0</v>
      </c>
      <c r="FL19" s="26">
        <v>15</v>
      </c>
      <c r="FM19" s="182" t="str">
        <f>'4B'!G19</f>
        <v>GRANADOS QUINTERO MARTINA</v>
      </c>
      <c r="FN19" s="42"/>
      <c r="FO19" s="79"/>
      <c r="FP19" s="81"/>
      <c r="FQ19" s="43"/>
      <c r="FR19" s="42"/>
      <c r="FS19" s="42"/>
      <c r="FT19" s="42"/>
      <c r="FU19" s="42"/>
      <c r="FV19" s="42"/>
      <c r="FW19" s="42"/>
      <c r="FX19" s="42"/>
      <c r="FY19" s="79"/>
      <c r="FZ19" s="79"/>
      <c r="GA19" s="81"/>
      <c r="GB19" s="79"/>
      <c r="GC19" s="42"/>
      <c r="GD19" s="81"/>
      <c r="GE19" s="42"/>
      <c r="GF19" s="42"/>
      <c r="GG19" s="42"/>
      <c r="GH19" s="42"/>
      <c r="GI19" s="42"/>
      <c r="GJ19" s="42"/>
      <c r="GK19" s="42"/>
      <c r="GL19" s="43">
        <f t="shared" si="82"/>
        <v>0</v>
      </c>
      <c r="GM19" s="43">
        <f t="shared" si="83"/>
        <v>0</v>
      </c>
      <c r="GN19" s="43">
        <f t="shared" si="84"/>
        <v>0</v>
      </c>
      <c r="GO19" s="43">
        <f t="shared" si="85"/>
        <v>0</v>
      </c>
      <c r="GP19" s="43">
        <f t="shared" si="86"/>
        <v>0</v>
      </c>
      <c r="GQ19" s="43">
        <f t="shared" si="87"/>
        <v>0</v>
      </c>
      <c r="GR19" s="43">
        <f t="shared" si="88"/>
        <v>0</v>
      </c>
      <c r="GS19" s="43">
        <f t="shared" si="89"/>
        <v>0</v>
      </c>
      <c r="GT19" s="43">
        <f t="shared" si="90"/>
        <v>0</v>
      </c>
      <c r="GU19" s="43">
        <f t="shared" si="91"/>
        <v>0</v>
      </c>
      <c r="GV19" s="43">
        <f t="shared" si="92"/>
        <v>0</v>
      </c>
      <c r="GW19" s="43">
        <f t="shared" si="93"/>
        <v>0</v>
      </c>
      <c r="GX19" s="44">
        <f t="shared" si="94"/>
        <v>10</v>
      </c>
      <c r="GY19" s="27">
        <f t="shared" si="95"/>
        <v>0</v>
      </c>
      <c r="GZ19" s="179"/>
      <c r="HA19" s="26">
        <v>15</v>
      </c>
      <c r="HB19" s="182" t="str">
        <f>'4C'!G19</f>
        <v>LOPERENA GUTIERREZ FELIPE</v>
      </c>
      <c r="HC19" s="42"/>
      <c r="HD19" s="79"/>
      <c r="HE19" s="81"/>
      <c r="HF19" s="43"/>
      <c r="HG19" s="42"/>
      <c r="HH19" s="42"/>
      <c r="HI19" s="42"/>
      <c r="HJ19" s="42"/>
      <c r="HK19" s="42"/>
      <c r="HL19" s="42"/>
      <c r="HM19" s="42"/>
      <c r="HN19" s="79"/>
      <c r="HO19" s="79"/>
      <c r="HP19" s="81"/>
      <c r="HQ19" s="79"/>
      <c r="HR19" s="42"/>
      <c r="HS19" s="81"/>
      <c r="HT19" s="42"/>
      <c r="HU19" s="42"/>
      <c r="HV19" s="42"/>
      <c r="HW19" s="42"/>
      <c r="HX19" s="42"/>
      <c r="HY19" s="42"/>
      <c r="HZ19" s="42"/>
      <c r="IA19" s="43">
        <f t="shared" si="96"/>
        <v>0</v>
      </c>
      <c r="IB19" s="43">
        <f t="shared" si="97"/>
        <v>0</v>
      </c>
      <c r="IC19" s="43">
        <f t="shared" si="98"/>
        <v>0</v>
      </c>
      <c r="ID19" s="43">
        <f t="shared" si="99"/>
        <v>0</v>
      </c>
      <c r="IE19" s="43">
        <f t="shared" si="100"/>
        <v>0</v>
      </c>
      <c r="IF19" s="43">
        <f t="shared" si="101"/>
        <v>0</v>
      </c>
      <c r="IG19" s="43">
        <f t="shared" si="102"/>
        <v>0</v>
      </c>
      <c r="IH19" s="43">
        <f t="shared" si="103"/>
        <v>0</v>
      </c>
      <c r="II19" s="43">
        <f t="shared" si="104"/>
        <v>0</v>
      </c>
      <c r="IJ19" s="43">
        <f t="shared" si="105"/>
        <v>0</v>
      </c>
      <c r="IK19" s="43">
        <f t="shared" si="106"/>
        <v>0</v>
      </c>
      <c r="IL19" s="43">
        <f t="shared" si="107"/>
        <v>0</v>
      </c>
      <c r="IM19" s="44">
        <f t="shared" si="108"/>
        <v>10</v>
      </c>
      <c r="IN19" s="27">
        <f t="shared" si="109"/>
        <v>0</v>
      </c>
      <c r="IO19" s="179"/>
      <c r="IP19" s="26">
        <v>15</v>
      </c>
      <c r="IQ19" s="182" t="str">
        <f>'6A'!G19</f>
        <v>GONZALEZ RICO SALVADOR</v>
      </c>
      <c r="IR19" s="42"/>
      <c r="IS19" s="42"/>
      <c r="IT19" s="42"/>
      <c r="IU19" s="42"/>
      <c r="IV19" s="42"/>
      <c r="IW19" s="79"/>
      <c r="IX19" s="79"/>
      <c r="IY19" s="81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131">
        <f t="shared" si="1"/>
        <v>0</v>
      </c>
      <c r="JO19" s="131">
        <f t="shared" si="2"/>
        <v>0</v>
      </c>
      <c r="JP19" s="131">
        <f t="shared" si="3"/>
        <v>0</v>
      </c>
      <c r="JQ19" s="131">
        <f t="shared" si="4"/>
        <v>0</v>
      </c>
      <c r="JR19" s="131">
        <f t="shared" si="5"/>
        <v>0</v>
      </c>
      <c r="JS19" s="131">
        <f t="shared" si="6"/>
        <v>0</v>
      </c>
      <c r="JT19" s="131">
        <f t="shared" si="7"/>
        <v>0</v>
      </c>
      <c r="JU19" s="131">
        <f t="shared" si="8"/>
        <v>0</v>
      </c>
      <c r="JV19" s="131">
        <f t="shared" si="9"/>
        <v>0</v>
      </c>
      <c r="JW19" s="131">
        <f t="shared" si="10"/>
        <v>0</v>
      </c>
      <c r="JX19" s="131">
        <f t="shared" si="11"/>
        <v>0</v>
      </c>
      <c r="JY19" s="130">
        <f t="shared" si="12"/>
        <v>10</v>
      </c>
      <c r="JZ19" s="27">
        <f t="shared" si="13"/>
        <v>0</v>
      </c>
      <c r="KB19" s="26">
        <v>15</v>
      </c>
      <c r="KC19" s="182" t="str">
        <f>'6B'!G19</f>
        <v>ILDEFONSO APARICIO LUIS FERNANDO</v>
      </c>
      <c r="KD19" s="127"/>
      <c r="KE19" s="127"/>
      <c r="KF19" s="127"/>
      <c r="KG19" s="127"/>
      <c r="KH19" s="127"/>
      <c r="KI19" s="128"/>
      <c r="KJ19" s="128"/>
      <c r="KK19" s="129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31">
        <f t="shared" si="14"/>
        <v>0</v>
      </c>
      <c r="LA19" s="131">
        <f t="shared" si="15"/>
        <v>0</v>
      </c>
      <c r="LB19" s="131">
        <f t="shared" si="16"/>
        <v>0</v>
      </c>
      <c r="LC19" s="131">
        <f t="shared" si="17"/>
        <v>0</v>
      </c>
      <c r="LD19" s="131">
        <f t="shared" si="18"/>
        <v>0</v>
      </c>
      <c r="LE19" s="131">
        <f t="shared" si="19"/>
        <v>0</v>
      </c>
      <c r="LF19" s="131">
        <f t="shared" si="20"/>
        <v>0</v>
      </c>
      <c r="LG19" s="131">
        <f t="shared" si="21"/>
        <v>0</v>
      </c>
      <c r="LH19" s="131">
        <f t="shared" si="22"/>
        <v>0</v>
      </c>
      <c r="LI19" s="131">
        <f t="shared" si="23"/>
        <v>0</v>
      </c>
      <c r="LJ19" s="131">
        <f t="shared" si="24"/>
        <v>0</v>
      </c>
      <c r="LK19" s="44">
        <f t="shared" si="25"/>
        <v>10</v>
      </c>
      <c r="LL19" s="27">
        <f t="shared" si="26"/>
        <v>0</v>
      </c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</row>
    <row r="20" spans="1:346" s="33" customFormat="1">
      <c r="A20" s="26">
        <v>16</v>
      </c>
      <c r="B20" s="100" t="str">
        <f>'2 A'!G20</f>
        <v>HIGUERA GONZALEZ MARIO HIBRAN</v>
      </c>
      <c r="C20" s="71"/>
      <c r="D20" s="19"/>
      <c r="E20" s="71"/>
      <c r="F20" s="19"/>
      <c r="G20" s="71"/>
      <c r="H20" s="70"/>
      <c r="I20" s="71"/>
      <c r="J20" s="19"/>
      <c r="K20" s="71"/>
      <c r="L20" s="19"/>
      <c r="M20" s="71"/>
      <c r="N20" s="19"/>
      <c r="O20" s="71"/>
      <c r="P20" s="19"/>
      <c r="Q20" s="71"/>
      <c r="R20" s="19"/>
      <c r="S20" s="71"/>
      <c r="T20" s="19"/>
      <c r="U20" s="71"/>
      <c r="V20" s="19"/>
      <c r="W20" s="71"/>
      <c r="X20" s="71"/>
      <c r="Y20" s="71"/>
      <c r="Z20" s="71"/>
      <c r="AA20" s="43">
        <f t="shared" si="27"/>
        <v>0</v>
      </c>
      <c r="AB20" s="43">
        <f t="shared" si="28"/>
        <v>0</v>
      </c>
      <c r="AC20" s="43">
        <f t="shared" si="29"/>
        <v>0</v>
      </c>
      <c r="AD20" s="43">
        <f t="shared" si="30"/>
        <v>0</v>
      </c>
      <c r="AE20" s="43">
        <f t="shared" si="31"/>
        <v>0</v>
      </c>
      <c r="AF20" s="43">
        <f t="shared" si="32"/>
        <v>0</v>
      </c>
      <c r="AG20" s="43">
        <f t="shared" si="33"/>
        <v>0</v>
      </c>
      <c r="AH20" s="43">
        <f t="shared" si="34"/>
        <v>0</v>
      </c>
      <c r="AI20" s="43">
        <f t="shared" si="35"/>
        <v>0</v>
      </c>
      <c r="AJ20" s="43">
        <f t="shared" si="36"/>
        <v>0</v>
      </c>
      <c r="AK20" s="43">
        <f t="shared" si="37"/>
        <v>0</v>
      </c>
      <c r="AL20" s="43">
        <f t="shared" si="38"/>
        <v>0</v>
      </c>
      <c r="AM20" s="44">
        <f t="shared" si="39"/>
        <v>10</v>
      </c>
      <c r="AN20" s="27">
        <f t="shared" si="0"/>
        <v>0</v>
      </c>
      <c r="AQ20" s="26">
        <v>16</v>
      </c>
      <c r="AR20" s="101" t="str">
        <f>'2B'!G20</f>
        <v>GARCIA ZUÑIGA HUGO</v>
      </c>
      <c r="AS20" s="42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106">
        <f t="shared" si="40"/>
        <v>0</v>
      </c>
      <c r="BR20" s="106">
        <f t="shared" si="41"/>
        <v>0</v>
      </c>
      <c r="BS20" s="106">
        <f t="shared" si="42"/>
        <v>0</v>
      </c>
      <c r="BT20" s="106">
        <f t="shared" si="43"/>
        <v>0</v>
      </c>
      <c r="BU20" s="106">
        <f t="shared" si="44"/>
        <v>0</v>
      </c>
      <c r="BV20" s="106">
        <f t="shared" si="45"/>
        <v>0</v>
      </c>
      <c r="BW20" s="106">
        <f t="shared" si="46"/>
        <v>0</v>
      </c>
      <c r="BX20" s="106">
        <f t="shared" si="47"/>
        <v>0</v>
      </c>
      <c r="BY20" s="106">
        <f t="shared" si="48"/>
        <v>0</v>
      </c>
      <c r="BZ20" s="106">
        <f t="shared" si="49"/>
        <v>0</v>
      </c>
      <c r="CA20" s="106">
        <f t="shared" si="50"/>
        <v>0</v>
      </c>
      <c r="CB20" s="106">
        <f t="shared" si="51"/>
        <v>0</v>
      </c>
      <c r="CC20" s="107">
        <f t="shared" si="52"/>
        <v>10</v>
      </c>
      <c r="CD20" s="108">
        <f t="shared" si="53"/>
        <v>0</v>
      </c>
      <c r="CG20" s="26">
        <v>16</v>
      </c>
      <c r="CH20" s="101" t="str">
        <f>'2C'!G20</f>
        <v>HERNANDEZ MARCOS JONATHAN GUSTAVO</v>
      </c>
      <c r="CI20" s="42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106">
        <f t="shared" si="54"/>
        <v>0</v>
      </c>
      <c r="DH20" s="106">
        <f t="shared" si="55"/>
        <v>0</v>
      </c>
      <c r="DI20" s="106">
        <f t="shared" si="56"/>
        <v>0</v>
      </c>
      <c r="DJ20" s="106">
        <f t="shared" si="57"/>
        <v>0</v>
      </c>
      <c r="DK20" s="106">
        <f t="shared" si="58"/>
        <v>0</v>
      </c>
      <c r="DL20" s="106">
        <f t="shared" si="59"/>
        <v>0</v>
      </c>
      <c r="DM20" s="106">
        <f t="shared" si="60"/>
        <v>0</v>
      </c>
      <c r="DN20" s="106">
        <f t="shared" si="61"/>
        <v>0</v>
      </c>
      <c r="DO20" s="106">
        <f t="shared" si="62"/>
        <v>0</v>
      </c>
      <c r="DP20" s="106">
        <f t="shared" si="63"/>
        <v>0</v>
      </c>
      <c r="DQ20" s="106">
        <f t="shared" si="64"/>
        <v>0</v>
      </c>
      <c r="DR20" s="106">
        <f t="shared" si="65"/>
        <v>0</v>
      </c>
      <c r="DS20" s="107">
        <f t="shared" si="66"/>
        <v>10</v>
      </c>
      <c r="DT20" s="108">
        <f t="shared" si="67"/>
        <v>0</v>
      </c>
      <c r="DV20" s="26">
        <v>16</v>
      </c>
      <c r="DW20" s="182" t="str">
        <f>'4A'!G20</f>
        <v>MAYA SEGOVIANO DIANA KARINA</v>
      </c>
      <c r="DX20" s="42"/>
      <c r="DY20" s="42"/>
      <c r="DZ20" s="71"/>
      <c r="EA20" s="71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3">
        <f t="shared" si="68"/>
        <v>0</v>
      </c>
      <c r="EW20" s="43">
        <f t="shared" si="69"/>
        <v>0</v>
      </c>
      <c r="EX20" s="43">
        <f t="shared" si="70"/>
        <v>0</v>
      </c>
      <c r="EY20" s="43">
        <f t="shared" si="71"/>
        <v>0</v>
      </c>
      <c r="EZ20" s="43">
        <f t="shared" si="72"/>
        <v>0</v>
      </c>
      <c r="FA20" s="43">
        <f t="shared" si="73"/>
        <v>0</v>
      </c>
      <c r="FB20" s="43">
        <f t="shared" si="74"/>
        <v>0</v>
      </c>
      <c r="FC20" s="43">
        <f t="shared" si="75"/>
        <v>0</v>
      </c>
      <c r="FD20" s="43">
        <f t="shared" si="76"/>
        <v>0</v>
      </c>
      <c r="FE20" s="43">
        <f t="shared" si="77"/>
        <v>0</v>
      </c>
      <c r="FF20" s="43">
        <f t="shared" si="78"/>
        <v>0</v>
      </c>
      <c r="FG20" s="43">
        <f t="shared" si="79"/>
        <v>0</v>
      </c>
      <c r="FH20" s="44">
        <f t="shared" si="80"/>
        <v>10</v>
      </c>
      <c r="FI20" s="27">
        <f t="shared" si="81"/>
        <v>0</v>
      </c>
      <c r="FL20" s="26">
        <v>16</v>
      </c>
      <c r="FM20" s="182" t="str">
        <f>'4B'!G20</f>
        <v>GUERRERO FISCHER ISRAEL</v>
      </c>
      <c r="FN20" s="42"/>
      <c r="FO20" s="79"/>
      <c r="FP20" s="81"/>
      <c r="FQ20" s="43"/>
      <c r="FR20" s="42"/>
      <c r="FS20" s="42"/>
      <c r="FT20" s="42"/>
      <c r="FU20" s="42"/>
      <c r="FV20" s="42"/>
      <c r="FW20" s="42"/>
      <c r="FX20" s="42"/>
      <c r="FY20" s="79"/>
      <c r="FZ20" s="79"/>
      <c r="GA20" s="81"/>
      <c r="GB20" s="79"/>
      <c r="GC20" s="42"/>
      <c r="GD20" s="81"/>
      <c r="GE20" s="42"/>
      <c r="GF20" s="42"/>
      <c r="GG20" s="42"/>
      <c r="GH20" s="42"/>
      <c r="GI20" s="42"/>
      <c r="GJ20" s="42"/>
      <c r="GK20" s="42"/>
      <c r="GL20" s="43">
        <f t="shared" si="82"/>
        <v>0</v>
      </c>
      <c r="GM20" s="43">
        <f t="shared" si="83"/>
        <v>0</v>
      </c>
      <c r="GN20" s="43">
        <f t="shared" si="84"/>
        <v>0</v>
      </c>
      <c r="GO20" s="43">
        <f t="shared" si="85"/>
        <v>0</v>
      </c>
      <c r="GP20" s="43">
        <f t="shared" si="86"/>
        <v>0</v>
      </c>
      <c r="GQ20" s="43">
        <f t="shared" si="87"/>
        <v>0</v>
      </c>
      <c r="GR20" s="43">
        <f t="shared" si="88"/>
        <v>0</v>
      </c>
      <c r="GS20" s="43">
        <f t="shared" si="89"/>
        <v>0</v>
      </c>
      <c r="GT20" s="43">
        <f t="shared" si="90"/>
        <v>0</v>
      </c>
      <c r="GU20" s="43">
        <f t="shared" si="91"/>
        <v>0</v>
      </c>
      <c r="GV20" s="43">
        <f t="shared" si="92"/>
        <v>0</v>
      </c>
      <c r="GW20" s="43">
        <f t="shared" si="93"/>
        <v>0</v>
      </c>
      <c r="GX20" s="44">
        <f t="shared" si="94"/>
        <v>10</v>
      </c>
      <c r="GY20" s="27">
        <f t="shared" si="95"/>
        <v>0</v>
      </c>
      <c r="GZ20" s="179"/>
      <c r="HA20" s="26">
        <v>16</v>
      </c>
      <c r="HB20" s="182" t="str">
        <f>'4C'!G20</f>
        <v>LOPEZ  ALVAREZ ALBERTO</v>
      </c>
      <c r="HC20" s="42"/>
      <c r="HD20" s="79"/>
      <c r="HE20" s="81"/>
      <c r="HF20" s="43"/>
      <c r="HG20" s="42"/>
      <c r="HH20" s="42"/>
      <c r="HI20" s="42"/>
      <c r="HJ20" s="42"/>
      <c r="HK20" s="42"/>
      <c r="HL20" s="42"/>
      <c r="HM20" s="42"/>
      <c r="HN20" s="79"/>
      <c r="HO20" s="79"/>
      <c r="HP20" s="81"/>
      <c r="HQ20" s="79"/>
      <c r="HR20" s="42"/>
      <c r="HS20" s="81"/>
      <c r="HT20" s="42"/>
      <c r="HU20" s="42"/>
      <c r="HV20" s="42"/>
      <c r="HW20" s="42"/>
      <c r="HX20" s="42"/>
      <c r="HY20" s="42"/>
      <c r="HZ20" s="42"/>
      <c r="IA20" s="43">
        <f t="shared" si="96"/>
        <v>0</v>
      </c>
      <c r="IB20" s="43">
        <f t="shared" si="97"/>
        <v>0</v>
      </c>
      <c r="IC20" s="43">
        <f t="shared" si="98"/>
        <v>0</v>
      </c>
      <c r="ID20" s="43">
        <f t="shared" si="99"/>
        <v>0</v>
      </c>
      <c r="IE20" s="43">
        <f t="shared" si="100"/>
        <v>0</v>
      </c>
      <c r="IF20" s="43">
        <f t="shared" si="101"/>
        <v>0</v>
      </c>
      <c r="IG20" s="43">
        <f t="shared" si="102"/>
        <v>0</v>
      </c>
      <c r="IH20" s="43">
        <f t="shared" si="103"/>
        <v>0</v>
      </c>
      <c r="II20" s="43">
        <f t="shared" si="104"/>
        <v>0</v>
      </c>
      <c r="IJ20" s="43">
        <f t="shared" si="105"/>
        <v>0</v>
      </c>
      <c r="IK20" s="43">
        <f t="shared" si="106"/>
        <v>0</v>
      </c>
      <c r="IL20" s="43">
        <f t="shared" si="107"/>
        <v>0</v>
      </c>
      <c r="IM20" s="44">
        <f t="shared" si="108"/>
        <v>10</v>
      </c>
      <c r="IN20" s="27">
        <f t="shared" si="109"/>
        <v>0</v>
      </c>
      <c r="IO20" s="179"/>
      <c r="IP20" s="26">
        <v>16</v>
      </c>
      <c r="IQ20" s="182" t="str">
        <f>'6A'!G20</f>
        <v>GRANADOS REYES MARCO EMILIO</v>
      </c>
      <c r="IR20" s="42"/>
      <c r="IS20" s="42"/>
      <c r="IT20" s="42"/>
      <c r="IU20" s="42"/>
      <c r="IV20" s="42"/>
      <c r="IW20" s="79"/>
      <c r="IX20" s="79"/>
      <c r="IY20" s="81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131">
        <f t="shared" si="1"/>
        <v>0</v>
      </c>
      <c r="JO20" s="131">
        <f t="shared" si="2"/>
        <v>0</v>
      </c>
      <c r="JP20" s="131">
        <f t="shared" si="3"/>
        <v>0</v>
      </c>
      <c r="JQ20" s="131">
        <f t="shared" si="4"/>
        <v>0</v>
      </c>
      <c r="JR20" s="131">
        <f t="shared" si="5"/>
        <v>0</v>
      </c>
      <c r="JS20" s="131">
        <f t="shared" si="6"/>
        <v>0</v>
      </c>
      <c r="JT20" s="131">
        <f t="shared" si="7"/>
        <v>0</v>
      </c>
      <c r="JU20" s="131">
        <f t="shared" si="8"/>
        <v>0</v>
      </c>
      <c r="JV20" s="131">
        <f t="shared" si="9"/>
        <v>0</v>
      </c>
      <c r="JW20" s="131">
        <f t="shared" si="10"/>
        <v>0</v>
      </c>
      <c r="JX20" s="131">
        <f t="shared" si="11"/>
        <v>0</v>
      </c>
      <c r="JY20" s="130">
        <f t="shared" si="12"/>
        <v>10</v>
      </c>
      <c r="JZ20" s="27">
        <f t="shared" si="13"/>
        <v>0</v>
      </c>
      <c r="KB20" s="26">
        <v>16</v>
      </c>
      <c r="KC20" s="182" t="str">
        <f>'6B'!G20</f>
        <v>JIMENEZ TAPIA SERGIO</v>
      </c>
      <c r="KD20" s="127"/>
      <c r="KE20" s="127"/>
      <c r="KF20" s="127"/>
      <c r="KG20" s="127"/>
      <c r="KH20" s="127"/>
      <c r="KI20" s="128"/>
      <c r="KJ20" s="128"/>
      <c r="KK20" s="129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31">
        <f t="shared" si="14"/>
        <v>0</v>
      </c>
      <c r="LA20" s="131">
        <f t="shared" si="15"/>
        <v>0</v>
      </c>
      <c r="LB20" s="131">
        <f t="shared" si="16"/>
        <v>0</v>
      </c>
      <c r="LC20" s="131">
        <f t="shared" si="17"/>
        <v>0</v>
      </c>
      <c r="LD20" s="131">
        <f t="shared" si="18"/>
        <v>0</v>
      </c>
      <c r="LE20" s="131">
        <f t="shared" si="19"/>
        <v>0</v>
      </c>
      <c r="LF20" s="131">
        <f t="shared" si="20"/>
        <v>0</v>
      </c>
      <c r="LG20" s="131">
        <f t="shared" si="21"/>
        <v>0</v>
      </c>
      <c r="LH20" s="131">
        <f t="shared" si="22"/>
        <v>0</v>
      </c>
      <c r="LI20" s="131">
        <f t="shared" si="23"/>
        <v>0</v>
      </c>
      <c r="LJ20" s="131">
        <f t="shared" si="24"/>
        <v>0</v>
      </c>
      <c r="LK20" s="44">
        <f t="shared" si="25"/>
        <v>10</v>
      </c>
      <c r="LL20" s="27">
        <f t="shared" si="26"/>
        <v>0</v>
      </c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</row>
    <row r="21" spans="1:346" s="33" customFormat="1">
      <c r="A21" s="26">
        <v>17</v>
      </c>
      <c r="B21" s="100" t="str">
        <f>'2 A'!G21</f>
        <v>HUERTA CHAVARRIA MARICRUZ</v>
      </c>
      <c r="C21" s="71"/>
      <c r="D21" s="19"/>
      <c r="E21" s="71"/>
      <c r="F21" s="19"/>
      <c r="G21" s="71"/>
      <c r="H21" s="70"/>
      <c r="I21" s="71"/>
      <c r="J21" s="19"/>
      <c r="K21" s="71"/>
      <c r="L21" s="19"/>
      <c r="M21" s="71"/>
      <c r="N21" s="19"/>
      <c r="O21" s="71"/>
      <c r="P21" s="19"/>
      <c r="Q21" s="71"/>
      <c r="R21" s="19"/>
      <c r="S21" s="71"/>
      <c r="T21" s="19"/>
      <c r="U21" s="71"/>
      <c r="V21" s="19"/>
      <c r="W21" s="71"/>
      <c r="X21" s="71"/>
      <c r="Y21" s="71"/>
      <c r="Z21" s="71"/>
      <c r="AA21" s="43">
        <f t="shared" si="27"/>
        <v>0</v>
      </c>
      <c r="AB21" s="43">
        <f t="shared" si="28"/>
        <v>0</v>
      </c>
      <c r="AC21" s="43">
        <f t="shared" si="29"/>
        <v>0</v>
      </c>
      <c r="AD21" s="43">
        <f t="shared" si="30"/>
        <v>0</v>
      </c>
      <c r="AE21" s="43">
        <f t="shared" si="31"/>
        <v>0</v>
      </c>
      <c r="AF21" s="43">
        <f t="shared" si="32"/>
        <v>0</v>
      </c>
      <c r="AG21" s="43">
        <f t="shared" si="33"/>
        <v>0</v>
      </c>
      <c r="AH21" s="43">
        <f t="shared" si="34"/>
        <v>0</v>
      </c>
      <c r="AI21" s="43">
        <f t="shared" si="35"/>
        <v>0</v>
      </c>
      <c r="AJ21" s="43">
        <f t="shared" si="36"/>
        <v>0</v>
      </c>
      <c r="AK21" s="43">
        <f t="shared" si="37"/>
        <v>0</v>
      </c>
      <c r="AL21" s="43">
        <f t="shared" si="38"/>
        <v>0</v>
      </c>
      <c r="AM21" s="44">
        <f t="shared" si="39"/>
        <v>10</v>
      </c>
      <c r="AN21" s="27">
        <f t="shared" si="0"/>
        <v>0</v>
      </c>
      <c r="AQ21" s="26">
        <v>17</v>
      </c>
      <c r="AR21" s="101" t="str">
        <f>'2B'!G21</f>
        <v>GONZALEZ BARAJAS JESUS ANGEL</v>
      </c>
      <c r="AS21" s="42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106">
        <f t="shared" si="40"/>
        <v>0</v>
      </c>
      <c r="BR21" s="106">
        <f t="shared" si="41"/>
        <v>0</v>
      </c>
      <c r="BS21" s="106">
        <f t="shared" si="42"/>
        <v>0</v>
      </c>
      <c r="BT21" s="106">
        <f t="shared" si="43"/>
        <v>0</v>
      </c>
      <c r="BU21" s="106">
        <f t="shared" si="44"/>
        <v>0</v>
      </c>
      <c r="BV21" s="106">
        <f t="shared" si="45"/>
        <v>0</v>
      </c>
      <c r="BW21" s="106">
        <f t="shared" si="46"/>
        <v>0</v>
      </c>
      <c r="BX21" s="106">
        <f t="shared" si="47"/>
        <v>0</v>
      </c>
      <c r="BY21" s="106">
        <f t="shared" si="48"/>
        <v>0</v>
      </c>
      <c r="BZ21" s="106">
        <f t="shared" si="49"/>
        <v>0</v>
      </c>
      <c r="CA21" s="106">
        <f t="shared" si="50"/>
        <v>0</v>
      </c>
      <c r="CB21" s="106">
        <f t="shared" si="51"/>
        <v>0</v>
      </c>
      <c r="CC21" s="107">
        <f t="shared" si="52"/>
        <v>10</v>
      </c>
      <c r="CD21" s="108">
        <f t="shared" si="53"/>
        <v>0</v>
      </c>
      <c r="CG21" s="26">
        <v>17</v>
      </c>
      <c r="CH21" s="101" t="str">
        <f>'2C'!G21</f>
        <v>JUAREZ CHAVEZ MARCO ANTONIO</v>
      </c>
      <c r="CI21" s="42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106">
        <f t="shared" si="54"/>
        <v>0</v>
      </c>
      <c r="DH21" s="106">
        <f t="shared" si="55"/>
        <v>0</v>
      </c>
      <c r="DI21" s="106">
        <f t="shared" si="56"/>
        <v>0</v>
      </c>
      <c r="DJ21" s="106">
        <f t="shared" si="57"/>
        <v>0</v>
      </c>
      <c r="DK21" s="106">
        <f t="shared" si="58"/>
        <v>0</v>
      </c>
      <c r="DL21" s="106">
        <f t="shared" si="59"/>
        <v>0</v>
      </c>
      <c r="DM21" s="106">
        <f t="shared" si="60"/>
        <v>0</v>
      </c>
      <c r="DN21" s="106">
        <f t="shared" si="61"/>
        <v>0</v>
      </c>
      <c r="DO21" s="106">
        <f t="shared" si="62"/>
        <v>0</v>
      </c>
      <c r="DP21" s="106">
        <f t="shared" si="63"/>
        <v>0</v>
      </c>
      <c r="DQ21" s="106">
        <f t="shared" si="64"/>
        <v>0</v>
      </c>
      <c r="DR21" s="106">
        <f t="shared" si="65"/>
        <v>0</v>
      </c>
      <c r="DS21" s="107">
        <f t="shared" si="66"/>
        <v>10</v>
      </c>
      <c r="DT21" s="108">
        <f t="shared" si="67"/>
        <v>0</v>
      </c>
      <c r="DV21" s="26">
        <v>17</v>
      </c>
      <c r="DW21" s="182" t="str">
        <f>'4A'!G21</f>
        <v>NUÑEZ  PONCE ADAMARI YARITZA</v>
      </c>
      <c r="DX21" s="42"/>
      <c r="DY21" s="42"/>
      <c r="DZ21" s="71"/>
      <c r="EA21" s="71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3">
        <f t="shared" si="68"/>
        <v>0</v>
      </c>
      <c r="EW21" s="43">
        <f t="shared" si="69"/>
        <v>0</v>
      </c>
      <c r="EX21" s="43">
        <f t="shared" si="70"/>
        <v>0</v>
      </c>
      <c r="EY21" s="43">
        <f t="shared" si="71"/>
        <v>0</v>
      </c>
      <c r="EZ21" s="43">
        <f t="shared" si="72"/>
        <v>0</v>
      </c>
      <c r="FA21" s="43">
        <f t="shared" si="73"/>
        <v>0</v>
      </c>
      <c r="FB21" s="43">
        <f t="shared" si="74"/>
        <v>0</v>
      </c>
      <c r="FC21" s="43">
        <f t="shared" si="75"/>
        <v>0</v>
      </c>
      <c r="FD21" s="43">
        <f t="shared" si="76"/>
        <v>0</v>
      </c>
      <c r="FE21" s="43">
        <f t="shared" si="77"/>
        <v>0</v>
      </c>
      <c r="FF21" s="43">
        <f t="shared" si="78"/>
        <v>0</v>
      </c>
      <c r="FG21" s="43">
        <f t="shared" si="79"/>
        <v>0</v>
      </c>
      <c r="FH21" s="44">
        <f t="shared" si="80"/>
        <v>10</v>
      </c>
      <c r="FI21" s="27">
        <f t="shared" si="81"/>
        <v>0</v>
      </c>
      <c r="FL21" s="26">
        <v>17</v>
      </c>
      <c r="FM21" s="182" t="str">
        <f>'4B'!G21</f>
        <v>GUTIERREZ PICHARDO JEAN ANTONIO</v>
      </c>
      <c r="FN21" s="42"/>
      <c r="FO21" s="79"/>
      <c r="FP21" s="81"/>
      <c r="FQ21" s="43"/>
      <c r="FR21" s="42"/>
      <c r="FS21" s="42"/>
      <c r="FT21" s="42"/>
      <c r="FU21" s="42"/>
      <c r="FV21" s="42"/>
      <c r="FW21" s="42"/>
      <c r="FX21" s="42"/>
      <c r="FY21" s="79"/>
      <c r="FZ21" s="79"/>
      <c r="GA21" s="81"/>
      <c r="GB21" s="79"/>
      <c r="GC21" s="42"/>
      <c r="GD21" s="81"/>
      <c r="GE21" s="42"/>
      <c r="GF21" s="42"/>
      <c r="GG21" s="42"/>
      <c r="GH21" s="42"/>
      <c r="GI21" s="42"/>
      <c r="GJ21" s="42"/>
      <c r="GK21" s="42"/>
      <c r="GL21" s="43">
        <f t="shared" si="82"/>
        <v>0</v>
      </c>
      <c r="GM21" s="43">
        <f t="shared" si="83"/>
        <v>0</v>
      </c>
      <c r="GN21" s="43">
        <f t="shared" si="84"/>
        <v>0</v>
      </c>
      <c r="GO21" s="43">
        <f t="shared" si="85"/>
        <v>0</v>
      </c>
      <c r="GP21" s="43">
        <f t="shared" si="86"/>
        <v>0</v>
      </c>
      <c r="GQ21" s="43">
        <f t="shared" si="87"/>
        <v>0</v>
      </c>
      <c r="GR21" s="43">
        <f t="shared" si="88"/>
        <v>0</v>
      </c>
      <c r="GS21" s="43">
        <f t="shared" si="89"/>
        <v>0</v>
      </c>
      <c r="GT21" s="43">
        <f t="shared" si="90"/>
        <v>0</v>
      </c>
      <c r="GU21" s="43">
        <f t="shared" si="91"/>
        <v>0</v>
      </c>
      <c r="GV21" s="43">
        <f t="shared" si="92"/>
        <v>0</v>
      </c>
      <c r="GW21" s="43">
        <f t="shared" si="93"/>
        <v>0</v>
      </c>
      <c r="GX21" s="44">
        <f t="shared" si="94"/>
        <v>10</v>
      </c>
      <c r="GY21" s="27">
        <f t="shared" si="95"/>
        <v>0</v>
      </c>
      <c r="GZ21" s="179"/>
      <c r="HA21" s="26">
        <v>17</v>
      </c>
      <c r="HB21" s="182" t="str">
        <f>'4C'!G21</f>
        <v>MALDONADO  OLVERA MAYTE YOSELIN</v>
      </c>
      <c r="HC21" s="42"/>
      <c r="HD21" s="79"/>
      <c r="HE21" s="81"/>
      <c r="HF21" s="43"/>
      <c r="HG21" s="42"/>
      <c r="HH21" s="42"/>
      <c r="HI21" s="42"/>
      <c r="HJ21" s="42"/>
      <c r="HK21" s="42"/>
      <c r="HL21" s="42"/>
      <c r="HM21" s="42"/>
      <c r="HN21" s="79"/>
      <c r="HO21" s="79"/>
      <c r="HP21" s="81"/>
      <c r="HQ21" s="79"/>
      <c r="HR21" s="42"/>
      <c r="HS21" s="81"/>
      <c r="HT21" s="42"/>
      <c r="HU21" s="42"/>
      <c r="HV21" s="42"/>
      <c r="HW21" s="42"/>
      <c r="HX21" s="42"/>
      <c r="HY21" s="42"/>
      <c r="HZ21" s="42"/>
      <c r="IA21" s="43">
        <f t="shared" si="96"/>
        <v>0</v>
      </c>
      <c r="IB21" s="43">
        <f t="shared" si="97"/>
        <v>0</v>
      </c>
      <c r="IC21" s="43">
        <f t="shared" si="98"/>
        <v>0</v>
      </c>
      <c r="ID21" s="43">
        <f t="shared" si="99"/>
        <v>0</v>
      </c>
      <c r="IE21" s="43">
        <f t="shared" si="100"/>
        <v>0</v>
      </c>
      <c r="IF21" s="43">
        <f t="shared" si="101"/>
        <v>0</v>
      </c>
      <c r="IG21" s="43">
        <f t="shared" si="102"/>
        <v>0</v>
      </c>
      <c r="IH21" s="43">
        <f t="shared" si="103"/>
        <v>0</v>
      </c>
      <c r="II21" s="43">
        <f t="shared" si="104"/>
        <v>0</v>
      </c>
      <c r="IJ21" s="43">
        <f t="shared" si="105"/>
        <v>0</v>
      </c>
      <c r="IK21" s="43">
        <f t="shared" si="106"/>
        <v>0</v>
      </c>
      <c r="IL21" s="43">
        <f t="shared" si="107"/>
        <v>0</v>
      </c>
      <c r="IM21" s="44">
        <f t="shared" si="108"/>
        <v>10</v>
      </c>
      <c r="IN21" s="27">
        <f t="shared" si="109"/>
        <v>0</v>
      </c>
      <c r="IO21" s="179"/>
      <c r="IP21" s="26">
        <v>17</v>
      </c>
      <c r="IQ21" s="182" t="str">
        <f>'6A'!G21</f>
        <v>GUEVARA CABRERA EDGAR DANIEL</v>
      </c>
      <c r="IR21" s="42"/>
      <c r="IS21" s="42"/>
      <c r="IT21" s="42"/>
      <c r="IU21" s="42"/>
      <c r="IV21" s="42"/>
      <c r="IW21" s="79"/>
      <c r="IX21" s="79"/>
      <c r="IY21" s="81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131">
        <f t="shared" si="1"/>
        <v>0</v>
      </c>
      <c r="JO21" s="131">
        <f t="shared" si="2"/>
        <v>0</v>
      </c>
      <c r="JP21" s="131">
        <f t="shared" si="3"/>
        <v>0</v>
      </c>
      <c r="JQ21" s="131">
        <f t="shared" si="4"/>
        <v>0</v>
      </c>
      <c r="JR21" s="131">
        <f t="shared" si="5"/>
        <v>0</v>
      </c>
      <c r="JS21" s="131">
        <f t="shared" si="6"/>
        <v>0</v>
      </c>
      <c r="JT21" s="131">
        <f t="shared" si="7"/>
        <v>0</v>
      </c>
      <c r="JU21" s="131">
        <f t="shared" si="8"/>
        <v>0</v>
      </c>
      <c r="JV21" s="131">
        <f t="shared" si="9"/>
        <v>0</v>
      </c>
      <c r="JW21" s="131">
        <f t="shared" si="10"/>
        <v>0</v>
      </c>
      <c r="JX21" s="131">
        <f t="shared" si="11"/>
        <v>0</v>
      </c>
      <c r="JY21" s="130">
        <f t="shared" si="12"/>
        <v>10</v>
      </c>
      <c r="JZ21" s="27">
        <f t="shared" si="13"/>
        <v>0</v>
      </c>
      <c r="KB21" s="26">
        <v>17</v>
      </c>
      <c r="KC21" s="182" t="str">
        <f>'6B'!G21</f>
        <v>LEON RUIZ BRENDA</v>
      </c>
      <c r="KD21" s="127"/>
      <c r="KE21" s="127"/>
      <c r="KF21" s="127"/>
      <c r="KG21" s="127"/>
      <c r="KH21" s="127"/>
      <c r="KI21" s="128"/>
      <c r="KJ21" s="128"/>
      <c r="KK21" s="129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31">
        <f t="shared" si="14"/>
        <v>0</v>
      </c>
      <c r="LA21" s="131">
        <f t="shared" si="15"/>
        <v>0</v>
      </c>
      <c r="LB21" s="131">
        <f t="shared" si="16"/>
        <v>0</v>
      </c>
      <c r="LC21" s="131">
        <f t="shared" si="17"/>
        <v>0</v>
      </c>
      <c r="LD21" s="131">
        <f t="shared" si="18"/>
        <v>0</v>
      </c>
      <c r="LE21" s="131">
        <f t="shared" si="19"/>
        <v>0</v>
      </c>
      <c r="LF21" s="131">
        <f t="shared" si="20"/>
        <v>0</v>
      </c>
      <c r="LG21" s="131">
        <f t="shared" si="21"/>
        <v>0</v>
      </c>
      <c r="LH21" s="131">
        <f t="shared" si="22"/>
        <v>0</v>
      </c>
      <c r="LI21" s="131">
        <f t="shared" si="23"/>
        <v>0</v>
      </c>
      <c r="LJ21" s="131">
        <f t="shared" si="24"/>
        <v>0</v>
      </c>
      <c r="LK21" s="44">
        <f t="shared" si="25"/>
        <v>10</v>
      </c>
      <c r="LL21" s="27">
        <f t="shared" si="26"/>
        <v>0</v>
      </c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</row>
    <row r="22" spans="1:346" s="33" customFormat="1">
      <c r="A22" s="26">
        <v>18</v>
      </c>
      <c r="B22" s="100" t="str">
        <f>'2 A'!G22</f>
        <v>JIMENEZ CEDILLO ALFONSO</v>
      </c>
      <c r="C22" s="71"/>
      <c r="D22" s="19"/>
      <c r="E22" s="71"/>
      <c r="F22" s="19"/>
      <c r="G22" s="71"/>
      <c r="H22" s="70"/>
      <c r="I22" s="71"/>
      <c r="J22" s="19"/>
      <c r="K22" s="71"/>
      <c r="L22" s="19"/>
      <c r="M22" s="71"/>
      <c r="N22" s="19"/>
      <c r="O22" s="71"/>
      <c r="P22" s="19"/>
      <c r="Q22" s="71"/>
      <c r="R22" s="19"/>
      <c r="S22" s="71"/>
      <c r="T22" s="19"/>
      <c r="U22" s="71"/>
      <c r="V22" s="19"/>
      <c r="W22" s="71"/>
      <c r="X22" s="71"/>
      <c r="Y22" s="71"/>
      <c r="Z22" s="71"/>
      <c r="AA22" s="43">
        <f t="shared" si="27"/>
        <v>0</v>
      </c>
      <c r="AB22" s="43">
        <f t="shared" si="28"/>
        <v>0</v>
      </c>
      <c r="AC22" s="43">
        <f t="shared" si="29"/>
        <v>0</v>
      </c>
      <c r="AD22" s="43">
        <f t="shared" si="30"/>
        <v>0</v>
      </c>
      <c r="AE22" s="43">
        <f t="shared" si="31"/>
        <v>0</v>
      </c>
      <c r="AF22" s="43">
        <f t="shared" si="32"/>
        <v>0</v>
      </c>
      <c r="AG22" s="43">
        <f t="shared" si="33"/>
        <v>0</v>
      </c>
      <c r="AH22" s="43">
        <f t="shared" si="34"/>
        <v>0</v>
      </c>
      <c r="AI22" s="43">
        <f t="shared" si="35"/>
        <v>0</v>
      </c>
      <c r="AJ22" s="43">
        <f t="shared" si="36"/>
        <v>0</v>
      </c>
      <c r="AK22" s="43">
        <f t="shared" si="37"/>
        <v>0</v>
      </c>
      <c r="AL22" s="43">
        <f t="shared" si="38"/>
        <v>0</v>
      </c>
      <c r="AM22" s="44">
        <f t="shared" si="39"/>
        <v>10</v>
      </c>
      <c r="AN22" s="27">
        <f t="shared" si="0"/>
        <v>0</v>
      </c>
      <c r="AQ22" s="26">
        <v>18</v>
      </c>
      <c r="AR22" s="101" t="str">
        <f>'2B'!G22</f>
        <v>GONZALEZ ROJAS IRVIN TONALLY</v>
      </c>
      <c r="AS22" s="42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106">
        <f t="shared" si="40"/>
        <v>0</v>
      </c>
      <c r="BR22" s="106">
        <f t="shared" si="41"/>
        <v>0</v>
      </c>
      <c r="BS22" s="106">
        <f t="shared" si="42"/>
        <v>0</v>
      </c>
      <c r="BT22" s="106">
        <f t="shared" si="43"/>
        <v>0</v>
      </c>
      <c r="BU22" s="106">
        <f t="shared" si="44"/>
        <v>0</v>
      </c>
      <c r="BV22" s="106">
        <f t="shared" si="45"/>
        <v>0</v>
      </c>
      <c r="BW22" s="106">
        <f t="shared" si="46"/>
        <v>0</v>
      </c>
      <c r="BX22" s="106">
        <f t="shared" si="47"/>
        <v>0</v>
      </c>
      <c r="BY22" s="106">
        <f t="shared" si="48"/>
        <v>0</v>
      </c>
      <c r="BZ22" s="106">
        <f t="shared" si="49"/>
        <v>0</v>
      </c>
      <c r="CA22" s="106">
        <f t="shared" si="50"/>
        <v>0</v>
      </c>
      <c r="CB22" s="106">
        <f t="shared" si="51"/>
        <v>0</v>
      </c>
      <c r="CC22" s="107">
        <f t="shared" si="52"/>
        <v>10</v>
      </c>
      <c r="CD22" s="108">
        <f t="shared" si="53"/>
        <v>0</v>
      </c>
      <c r="CG22" s="26">
        <v>18</v>
      </c>
      <c r="CH22" s="101" t="str">
        <f>'2C'!G22</f>
        <v>LOPEZ LUNA LUCIA GUADALUPE</v>
      </c>
      <c r="CI22" s="42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106">
        <f t="shared" si="54"/>
        <v>0</v>
      </c>
      <c r="DH22" s="106">
        <f t="shared" si="55"/>
        <v>0</v>
      </c>
      <c r="DI22" s="106">
        <f t="shared" si="56"/>
        <v>0</v>
      </c>
      <c r="DJ22" s="106">
        <f t="shared" si="57"/>
        <v>0</v>
      </c>
      <c r="DK22" s="106">
        <f t="shared" si="58"/>
        <v>0</v>
      </c>
      <c r="DL22" s="106">
        <f t="shared" si="59"/>
        <v>0</v>
      </c>
      <c r="DM22" s="106">
        <f t="shared" si="60"/>
        <v>0</v>
      </c>
      <c r="DN22" s="106">
        <f t="shared" si="61"/>
        <v>0</v>
      </c>
      <c r="DO22" s="106">
        <f t="shared" si="62"/>
        <v>0</v>
      </c>
      <c r="DP22" s="106">
        <f t="shared" si="63"/>
        <v>0</v>
      </c>
      <c r="DQ22" s="106">
        <f t="shared" si="64"/>
        <v>0</v>
      </c>
      <c r="DR22" s="106">
        <f t="shared" si="65"/>
        <v>0</v>
      </c>
      <c r="DS22" s="107">
        <f t="shared" si="66"/>
        <v>10</v>
      </c>
      <c r="DT22" s="108">
        <f t="shared" si="67"/>
        <v>0</v>
      </c>
      <c r="DV22" s="26">
        <v>18</v>
      </c>
      <c r="DW22" s="182" t="str">
        <f>'4A'!G22</f>
        <v>OLVERA MEDINA ALONSO</v>
      </c>
      <c r="DX22" s="42"/>
      <c r="DY22" s="42"/>
      <c r="DZ22" s="71"/>
      <c r="EA22" s="71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3">
        <f t="shared" si="68"/>
        <v>0</v>
      </c>
      <c r="EW22" s="43">
        <f t="shared" si="69"/>
        <v>0</v>
      </c>
      <c r="EX22" s="43">
        <f t="shared" si="70"/>
        <v>0</v>
      </c>
      <c r="EY22" s="43">
        <f t="shared" si="71"/>
        <v>0</v>
      </c>
      <c r="EZ22" s="43">
        <f t="shared" si="72"/>
        <v>0</v>
      </c>
      <c r="FA22" s="43">
        <f t="shared" si="73"/>
        <v>0</v>
      </c>
      <c r="FB22" s="43">
        <f t="shared" si="74"/>
        <v>0</v>
      </c>
      <c r="FC22" s="43">
        <f t="shared" si="75"/>
        <v>0</v>
      </c>
      <c r="FD22" s="43">
        <f t="shared" si="76"/>
        <v>0</v>
      </c>
      <c r="FE22" s="43">
        <f t="shared" si="77"/>
        <v>0</v>
      </c>
      <c r="FF22" s="43">
        <f t="shared" si="78"/>
        <v>0</v>
      </c>
      <c r="FG22" s="43">
        <f t="shared" si="79"/>
        <v>0</v>
      </c>
      <c r="FH22" s="44">
        <f t="shared" si="80"/>
        <v>10</v>
      </c>
      <c r="FI22" s="27">
        <f t="shared" si="81"/>
        <v>0</v>
      </c>
      <c r="FL22" s="26">
        <v>18</v>
      </c>
      <c r="FM22" s="182" t="str">
        <f>'4B'!G22</f>
        <v>HERNANDEZ LIZARDI MITZI PAMELA</v>
      </c>
      <c r="FN22" s="42"/>
      <c r="FO22" s="79"/>
      <c r="FP22" s="81"/>
      <c r="FQ22" s="43"/>
      <c r="FR22" s="42"/>
      <c r="FS22" s="42"/>
      <c r="FT22" s="42"/>
      <c r="FU22" s="42"/>
      <c r="FV22" s="42"/>
      <c r="FW22" s="42"/>
      <c r="FX22" s="42"/>
      <c r="FY22" s="79"/>
      <c r="FZ22" s="79"/>
      <c r="GA22" s="81"/>
      <c r="GB22" s="79"/>
      <c r="GC22" s="42"/>
      <c r="GD22" s="81"/>
      <c r="GE22" s="42"/>
      <c r="GF22" s="42"/>
      <c r="GG22" s="42"/>
      <c r="GH22" s="42"/>
      <c r="GI22" s="42"/>
      <c r="GJ22" s="42"/>
      <c r="GK22" s="42"/>
      <c r="GL22" s="43">
        <f t="shared" si="82"/>
        <v>0</v>
      </c>
      <c r="GM22" s="43">
        <f t="shared" si="83"/>
        <v>0</v>
      </c>
      <c r="GN22" s="43">
        <f t="shared" si="84"/>
        <v>0</v>
      </c>
      <c r="GO22" s="43">
        <f t="shared" si="85"/>
        <v>0</v>
      </c>
      <c r="GP22" s="43">
        <f t="shared" si="86"/>
        <v>0</v>
      </c>
      <c r="GQ22" s="43">
        <f t="shared" si="87"/>
        <v>0</v>
      </c>
      <c r="GR22" s="43">
        <f t="shared" si="88"/>
        <v>0</v>
      </c>
      <c r="GS22" s="43">
        <f t="shared" si="89"/>
        <v>0</v>
      </c>
      <c r="GT22" s="43">
        <f t="shared" si="90"/>
        <v>0</v>
      </c>
      <c r="GU22" s="43">
        <f t="shared" si="91"/>
        <v>0</v>
      </c>
      <c r="GV22" s="43">
        <f t="shared" si="92"/>
        <v>0</v>
      </c>
      <c r="GW22" s="43">
        <f t="shared" si="93"/>
        <v>0</v>
      </c>
      <c r="GX22" s="44">
        <f t="shared" si="94"/>
        <v>10</v>
      </c>
      <c r="GY22" s="27">
        <f t="shared" si="95"/>
        <v>0</v>
      </c>
      <c r="GZ22" s="179"/>
      <c r="HA22" s="26">
        <v>18</v>
      </c>
      <c r="HB22" s="182" t="str">
        <f>'4C'!G22</f>
        <v>MORALES ALVAREZ OSCAR</v>
      </c>
      <c r="HC22" s="42"/>
      <c r="HD22" s="79"/>
      <c r="HE22" s="81"/>
      <c r="HF22" s="43"/>
      <c r="HG22" s="42"/>
      <c r="HH22" s="42"/>
      <c r="HI22" s="42"/>
      <c r="HJ22" s="42"/>
      <c r="HK22" s="42"/>
      <c r="HL22" s="42"/>
      <c r="HM22" s="42"/>
      <c r="HN22" s="79"/>
      <c r="HO22" s="79"/>
      <c r="HP22" s="81"/>
      <c r="HQ22" s="79"/>
      <c r="HR22" s="42"/>
      <c r="HS22" s="81"/>
      <c r="HT22" s="42"/>
      <c r="HU22" s="42"/>
      <c r="HV22" s="42"/>
      <c r="HW22" s="42"/>
      <c r="HX22" s="42"/>
      <c r="HY22" s="42"/>
      <c r="HZ22" s="42"/>
      <c r="IA22" s="43">
        <f t="shared" si="96"/>
        <v>0</v>
      </c>
      <c r="IB22" s="43">
        <f t="shared" si="97"/>
        <v>0</v>
      </c>
      <c r="IC22" s="43">
        <f t="shared" si="98"/>
        <v>0</v>
      </c>
      <c r="ID22" s="43">
        <f t="shared" si="99"/>
        <v>0</v>
      </c>
      <c r="IE22" s="43">
        <f t="shared" si="100"/>
        <v>0</v>
      </c>
      <c r="IF22" s="43">
        <f t="shared" si="101"/>
        <v>0</v>
      </c>
      <c r="IG22" s="43">
        <f t="shared" si="102"/>
        <v>0</v>
      </c>
      <c r="IH22" s="43">
        <f t="shared" si="103"/>
        <v>0</v>
      </c>
      <c r="II22" s="43">
        <f t="shared" si="104"/>
        <v>0</v>
      </c>
      <c r="IJ22" s="43">
        <f t="shared" si="105"/>
        <v>0</v>
      </c>
      <c r="IK22" s="43">
        <f t="shared" si="106"/>
        <v>0</v>
      </c>
      <c r="IL22" s="43">
        <f t="shared" si="107"/>
        <v>0</v>
      </c>
      <c r="IM22" s="44">
        <f t="shared" si="108"/>
        <v>10</v>
      </c>
      <c r="IN22" s="27">
        <f t="shared" si="109"/>
        <v>0</v>
      </c>
      <c r="IO22" s="179"/>
      <c r="IP22" s="26">
        <v>18</v>
      </c>
      <c r="IQ22" s="182" t="str">
        <f>'6A'!G22</f>
        <v>GUTIERREZ MARTINEZ ALBERTO EMMANUEL</v>
      </c>
      <c r="IR22" s="42"/>
      <c r="IS22" s="42"/>
      <c r="IT22" s="42"/>
      <c r="IU22" s="42"/>
      <c r="IV22" s="42"/>
      <c r="IW22" s="79"/>
      <c r="IX22" s="79"/>
      <c r="IY22" s="81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131">
        <f t="shared" si="1"/>
        <v>0</v>
      </c>
      <c r="JO22" s="131">
        <f t="shared" si="2"/>
        <v>0</v>
      </c>
      <c r="JP22" s="131">
        <f t="shared" si="3"/>
        <v>0</v>
      </c>
      <c r="JQ22" s="131">
        <f t="shared" si="4"/>
        <v>0</v>
      </c>
      <c r="JR22" s="131">
        <f t="shared" si="5"/>
        <v>0</v>
      </c>
      <c r="JS22" s="131">
        <f t="shared" si="6"/>
        <v>0</v>
      </c>
      <c r="JT22" s="131">
        <f t="shared" si="7"/>
        <v>0</v>
      </c>
      <c r="JU22" s="131">
        <f t="shared" si="8"/>
        <v>0</v>
      </c>
      <c r="JV22" s="131">
        <f t="shared" si="9"/>
        <v>0</v>
      </c>
      <c r="JW22" s="131">
        <f t="shared" si="10"/>
        <v>0</v>
      </c>
      <c r="JX22" s="131">
        <f t="shared" si="11"/>
        <v>0</v>
      </c>
      <c r="JY22" s="130">
        <f t="shared" si="12"/>
        <v>10</v>
      </c>
      <c r="JZ22" s="27">
        <f t="shared" si="13"/>
        <v>0</v>
      </c>
      <c r="KB22" s="26">
        <v>18</v>
      </c>
      <c r="KC22" s="182" t="str">
        <f>'6B'!G22</f>
        <v>LOPEZ  RIVAS OMAR</v>
      </c>
      <c r="KD22" s="127"/>
      <c r="KE22" s="127"/>
      <c r="KF22" s="127"/>
      <c r="KG22" s="127"/>
      <c r="KH22" s="127"/>
      <c r="KI22" s="128"/>
      <c r="KJ22" s="128"/>
      <c r="KK22" s="129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31">
        <f t="shared" si="14"/>
        <v>0</v>
      </c>
      <c r="LA22" s="131">
        <f t="shared" si="15"/>
        <v>0</v>
      </c>
      <c r="LB22" s="131">
        <f t="shared" si="16"/>
        <v>0</v>
      </c>
      <c r="LC22" s="131">
        <f t="shared" si="17"/>
        <v>0</v>
      </c>
      <c r="LD22" s="131">
        <f t="shared" si="18"/>
        <v>0</v>
      </c>
      <c r="LE22" s="131">
        <f t="shared" si="19"/>
        <v>0</v>
      </c>
      <c r="LF22" s="131">
        <f t="shared" si="20"/>
        <v>0</v>
      </c>
      <c r="LG22" s="131">
        <f t="shared" si="21"/>
        <v>0</v>
      </c>
      <c r="LH22" s="131">
        <f t="shared" si="22"/>
        <v>0</v>
      </c>
      <c r="LI22" s="131">
        <f t="shared" si="23"/>
        <v>0</v>
      </c>
      <c r="LJ22" s="131">
        <f t="shared" si="24"/>
        <v>0</v>
      </c>
      <c r="LK22" s="44">
        <f t="shared" si="25"/>
        <v>10</v>
      </c>
      <c r="LL22" s="27">
        <f t="shared" si="26"/>
        <v>0</v>
      </c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</row>
    <row r="23" spans="1:346" s="33" customFormat="1">
      <c r="A23" s="26">
        <v>19</v>
      </c>
      <c r="B23" s="100" t="str">
        <f>'2 A'!G23</f>
        <v>LEYVA NIEVES OLIVA PATRICIA</v>
      </c>
      <c r="C23" s="71"/>
      <c r="D23" s="19"/>
      <c r="E23" s="71"/>
      <c r="F23" s="19"/>
      <c r="G23" s="71"/>
      <c r="H23" s="70"/>
      <c r="I23" s="71"/>
      <c r="J23" s="19"/>
      <c r="K23" s="71"/>
      <c r="L23" s="19"/>
      <c r="M23" s="71"/>
      <c r="N23" s="19"/>
      <c r="O23" s="71"/>
      <c r="P23" s="19"/>
      <c r="Q23" s="71"/>
      <c r="R23" s="19"/>
      <c r="S23" s="71"/>
      <c r="T23" s="19"/>
      <c r="U23" s="71"/>
      <c r="V23" s="19"/>
      <c r="W23" s="71"/>
      <c r="X23" s="71"/>
      <c r="Y23" s="71"/>
      <c r="Z23" s="71"/>
      <c r="AA23" s="43">
        <f t="shared" si="27"/>
        <v>0</v>
      </c>
      <c r="AB23" s="43">
        <f t="shared" si="28"/>
        <v>0</v>
      </c>
      <c r="AC23" s="43">
        <f t="shared" si="29"/>
        <v>0</v>
      </c>
      <c r="AD23" s="43">
        <f t="shared" si="30"/>
        <v>0</v>
      </c>
      <c r="AE23" s="43">
        <f t="shared" si="31"/>
        <v>0</v>
      </c>
      <c r="AF23" s="43">
        <f t="shared" si="32"/>
        <v>0</v>
      </c>
      <c r="AG23" s="43">
        <f t="shared" si="33"/>
        <v>0</v>
      </c>
      <c r="AH23" s="43">
        <f t="shared" si="34"/>
        <v>0</v>
      </c>
      <c r="AI23" s="43">
        <f t="shared" si="35"/>
        <v>0</v>
      </c>
      <c r="AJ23" s="43">
        <f t="shared" si="36"/>
        <v>0</v>
      </c>
      <c r="AK23" s="43">
        <f t="shared" si="37"/>
        <v>0</v>
      </c>
      <c r="AL23" s="43">
        <f t="shared" si="38"/>
        <v>0</v>
      </c>
      <c r="AM23" s="44">
        <f t="shared" si="39"/>
        <v>10</v>
      </c>
      <c r="AN23" s="27">
        <f t="shared" si="0"/>
        <v>0</v>
      </c>
      <c r="AQ23" s="26">
        <v>19</v>
      </c>
      <c r="AR23" s="101" t="str">
        <f>'2B'!G23</f>
        <v>GONZALEZ ROMERO RAYMUNDO</v>
      </c>
      <c r="AS23" s="42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106">
        <f t="shared" si="40"/>
        <v>0</v>
      </c>
      <c r="BR23" s="106">
        <f t="shared" si="41"/>
        <v>0</v>
      </c>
      <c r="BS23" s="106">
        <f t="shared" si="42"/>
        <v>0</v>
      </c>
      <c r="BT23" s="106">
        <f t="shared" si="43"/>
        <v>0</v>
      </c>
      <c r="BU23" s="106">
        <f t="shared" si="44"/>
        <v>0</v>
      </c>
      <c r="BV23" s="106">
        <f t="shared" si="45"/>
        <v>0</v>
      </c>
      <c r="BW23" s="106">
        <f t="shared" si="46"/>
        <v>0</v>
      </c>
      <c r="BX23" s="106">
        <f t="shared" si="47"/>
        <v>0</v>
      </c>
      <c r="BY23" s="106">
        <f t="shared" si="48"/>
        <v>0</v>
      </c>
      <c r="BZ23" s="106">
        <f t="shared" si="49"/>
        <v>0</v>
      </c>
      <c r="CA23" s="106">
        <f t="shared" si="50"/>
        <v>0</v>
      </c>
      <c r="CB23" s="106">
        <f t="shared" si="51"/>
        <v>0</v>
      </c>
      <c r="CC23" s="107">
        <f t="shared" si="52"/>
        <v>10</v>
      </c>
      <c r="CD23" s="108">
        <f t="shared" si="53"/>
        <v>0</v>
      </c>
      <c r="CG23" s="26">
        <v>19</v>
      </c>
      <c r="CH23" s="101" t="str">
        <f>'2C'!G23</f>
        <v>LOPEZ RIVERA VICTOR GABRIEL</v>
      </c>
      <c r="CI23" s="42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106">
        <f t="shared" si="54"/>
        <v>0</v>
      </c>
      <c r="DH23" s="106">
        <f t="shared" si="55"/>
        <v>0</v>
      </c>
      <c r="DI23" s="106">
        <f t="shared" si="56"/>
        <v>0</v>
      </c>
      <c r="DJ23" s="106">
        <f t="shared" si="57"/>
        <v>0</v>
      </c>
      <c r="DK23" s="106">
        <f t="shared" si="58"/>
        <v>0</v>
      </c>
      <c r="DL23" s="106">
        <f t="shared" si="59"/>
        <v>0</v>
      </c>
      <c r="DM23" s="106">
        <f t="shared" si="60"/>
        <v>0</v>
      </c>
      <c r="DN23" s="106">
        <f t="shared" si="61"/>
        <v>0</v>
      </c>
      <c r="DO23" s="106">
        <f t="shared" si="62"/>
        <v>0</v>
      </c>
      <c r="DP23" s="106">
        <f t="shared" si="63"/>
        <v>0</v>
      </c>
      <c r="DQ23" s="106">
        <f t="shared" si="64"/>
        <v>0</v>
      </c>
      <c r="DR23" s="106">
        <f t="shared" si="65"/>
        <v>0</v>
      </c>
      <c r="DS23" s="107">
        <f t="shared" si="66"/>
        <v>10</v>
      </c>
      <c r="DT23" s="108">
        <f t="shared" si="67"/>
        <v>0</v>
      </c>
      <c r="DV23" s="26">
        <v>19</v>
      </c>
      <c r="DW23" s="182" t="str">
        <f>'4A'!G23</f>
        <v>PACHECO GARCIA LUZ ALI</v>
      </c>
      <c r="DX23" s="42"/>
      <c r="DY23" s="42"/>
      <c r="DZ23" s="71"/>
      <c r="EA23" s="71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3">
        <f t="shared" si="68"/>
        <v>0</v>
      </c>
      <c r="EW23" s="43">
        <f t="shared" si="69"/>
        <v>0</v>
      </c>
      <c r="EX23" s="43">
        <f t="shared" si="70"/>
        <v>0</v>
      </c>
      <c r="EY23" s="43">
        <f t="shared" si="71"/>
        <v>0</v>
      </c>
      <c r="EZ23" s="43">
        <f t="shared" si="72"/>
        <v>0</v>
      </c>
      <c r="FA23" s="43">
        <f t="shared" si="73"/>
        <v>0</v>
      </c>
      <c r="FB23" s="43">
        <f t="shared" si="74"/>
        <v>0</v>
      </c>
      <c r="FC23" s="43">
        <f t="shared" si="75"/>
        <v>0</v>
      </c>
      <c r="FD23" s="43">
        <f t="shared" si="76"/>
        <v>0</v>
      </c>
      <c r="FE23" s="43">
        <f t="shared" si="77"/>
        <v>0</v>
      </c>
      <c r="FF23" s="43">
        <f t="shared" si="78"/>
        <v>0</v>
      </c>
      <c r="FG23" s="43">
        <f t="shared" si="79"/>
        <v>0</v>
      </c>
      <c r="FH23" s="44">
        <f t="shared" si="80"/>
        <v>10</v>
      </c>
      <c r="FI23" s="27">
        <f t="shared" si="81"/>
        <v>0</v>
      </c>
      <c r="FL23" s="26">
        <v>19</v>
      </c>
      <c r="FM23" s="182" t="str">
        <f>'4B'!G23</f>
        <v>LEDESMA ZAMORA JOSE ASCENCION</v>
      </c>
      <c r="FN23" s="42"/>
      <c r="FO23" s="79"/>
      <c r="FP23" s="81"/>
      <c r="FQ23" s="43"/>
      <c r="FR23" s="42"/>
      <c r="FS23" s="42"/>
      <c r="FT23" s="42"/>
      <c r="FU23" s="42"/>
      <c r="FV23" s="42"/>
      <c r="FW23" s="42"/>
      <c r="FX23" s="42"/>
      <c r="FY23" s="79"/>
      <c r="FZ23" s="79"/>
      <c r="GA23" s="81"/>
      <c r="GB23" s="79"/>
      <c r="GC23" s="42"/>
      <c r="GD23" s="81"/>
      <c r="GE23" s="42"/>
      <c r="GF23" s="42"/>
      <c r="GG23" s="42"/>
      <c r="GH23" s="42"/>
      <c r="GI23" s="42"/>
      <c r="GJ23" s="42"/>
      <c r="GK23" s="42"/>
      <c r="GL23" s="43">
        <f t="shared" si="82"/>
        <v>0</v>
      </c>
      <c r="GM23" s="43">
        <f t="shared" si="83"/>
        <v>0</v>
      </c>
      <c r="GN23" s="43">
        <f t="shared" si="84"/>
        <v>0</v>
      </c>
      <c r="GO23" s="43">
        <f t="shared" si="85"/>
        <v>0</v>
      </c>
      <c r="GP23" s="43">
        <f t="shared" si="86"/>
        <v>0</v>
      </c>
      <c r="GQ23" s="43">
        <f t="shared" si="87"/>
        <v>0</v>
      </c>
      <c r="GR23" s="43">
        <f t="shared" si="88"/>
        <v>0</v>
      </c>
      <c r="GS23" s="43">
        <f t="shared" si="89"/>
        <v>0</v>
      </c>
      <c r="GT23" s="43">
        <f t="shared" si="90"/>
        <v>0</v>
      </c>
      <c r="GU23" s="43">
        <f t="shared" si="91"/>
        <v>0</v>
      </c>
      <c r="GV23" s="43">
        <f t="shared" si="92"/>
        <v>0</v>
      </c>
      <c r="GW23" s="43">
        <f t="shared" si="93"/>
        <v>0</v>
      </c>
      <c r="GX23" s="44">
        <f t="shared" si="94"/>
        <v>10</v>
      </c>
      <c r="GY23" s="27">
        <f t="shared" si="95"/>
        <v>0</v>
      </c>
      <c r="GZ23" s="179"/>
      <c r="HA23" s="26">
        <v>19</v>
      </c>
      <c r="HB23" s="182" t="str">
        <f>'4C'!G23</f>
        <v>MORALES  OLIVO LIZBETH SARAHI</v>
      </c>
      <c r="HC23" s="42"/>
      <c r="HD23" s="79"/>
      <c r="HE23" s="81"/>
      <c r="HF23" s="43"/>
      <c r="HG23" s="42"/>
      <c r="HH23" s="42"/>
      <c r="HI23" s="42"/>
      <c r="HJ23" s="42"/>
      <c r="HK23" s="42"/>
      <c r="HL23" s="42"/>
      <c r="HM23" s="42"/>
      <c r="HN23" s="79"/>
      <c r="HO23" s="79"/>
      <c r="HP23" s="81"/>
      <c r="HQ23" s="79"/>
      <c r="HR23" s="42"/>
      <c r="HS23" s="81"/>
      <c r="HT23" s="42"/>
      <c r="HU23" s="42"/>
      <c r="HV23" s="42"/>
      <c r="HW23" s="42"/>
      <c r="HX23" s="42"/>
      <c r="HY23" s="42"/>
      <c r="HZ23" s="42"/>
      <c r="IA23" s="43">
        <f t="shared" si="96"/>
        <v>0</v>
      </c>
      <c r="IB23" s="43">
        <f t="shared" si="97"/>
        <v>0</v>
      </c>
      <c r="IC23" s="43">
        <f t="shared" si="98"/>
        <v>0</v>
      </c>
      <c r="ID23" s="43">
        <f t="shared" si="99"/>
        <v>0</v>
      </c>
      <c r="IE23" s="43">
        <f t="shared" si="100"/>
        <v>0</v>
      </c>
      <c r="IF23" s="43">
        <f t="shared" si="101"/>
        <v>0</v>
      </c>
      <c r="IG23" s="43">
        <f t="shared" si="102"/>
        <v>0</v>
      </c>
      <c r="IH23" s="43">
        <f t="shared" si="103"/>
        <v>0</v>
      </c>
      <c r="II23" s="43">
        <f t="shared" si="104"/>
        <v>0</v>
      </c>
      <c r="IJ23" s="43">
        <f t="shared" si="105"/>
        <v>0</v>
      </c>
      <c r="IK23" s="43">
        <f t="shared" si="106"/>
        <v>0</v>
      </c>
      <c r="IL23" s="43">
        <f t="shared" si="107"/>
        <v>0</v>
      </c>
      <c r="IM23" s="44">
        <f t="shared" si="108"/>
        <v>10</v>
      </c>
      <c r="IN23" s="27">
        <f t="shared" si="109"/>
        <v>0</v>
      </c>
      <c r="IO23" s="179"/>
      <c r="IP23" s="26">
        <v>19</v>
      </c>
      <c r="IQ23" s="182" t="str">
        <f>'6A'!G23</f>
        <v>GUTIERREZ MEJIA ADRIANA BELEN</v>
      </c>
      <c r="IR23" s="42"/>
      <c r="IS23" s="42"/>
      <c r="IT23" s="42"/>
      <c r="IU23" s="42"/>
      <c r="IV23" s="42"/>
      <c r="IW23" s="79"/>
      <c r="IX23" s="79"/>
      <c r="IY23" s="81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131">
        <f t="shared" si="1"/>
        <v>0</v>
      </c>
      <c r="JO23" s="131">
        <f t="shared" si="2"/>
        <v>0</v>
      </c>
      <c r="JP23" s="131">
        <f t="shared" si="3"/>
        <v>0</v>
      </c>
      <c r="JQ23" s="131">
        <f t="shared" si="4"/>
        <v>0</v>
      </c>
      <c r="JR23" s="131">
        <f t="shared" si="5"/>
        <v>0</v>
      </c>
      <c r="JS23" s="131">
        <f t="shared" si="6"/>
        <v>0</v>
      </c>
      <c r="JT23" s="131">
        <f t="shared" si="7"/>
        <v>0</v>
      </c>
      <c r="JU23" s="131">
        <f t="shared" si="8"/>
        <v>0</v>
      </c>
      <c r="JV23" s="131">
        <f t="shared" si="9"/>
        <v>0</v>
      </c>
      <c r="JW23" s="131">
        <f t="shared" si="10"/>
        <v>0</v>
      </c>
      <c r="JX23" s="131">
        <f t="shared" si="11"/>
        <v>0</v>
      </c>
      <c r="JY23" s="130">
        <f t="shared" si="12"/>
        <v>10</v>
      </c>
      <c r="JZ23" s="27">
        <f t="shared" si="13"/>
        <v>0</v>
      </c>
      <c r="KB23" s="26">
        <v>19</v>
      </c>
      <c r="KC23" s="182" t="str">
        <f>'6B'!G23</f>
        <v>MARTINEZ  FIGUEROA LUIS GABRIEL</v>
      </c>
      <c r="KD23" s="127"/>
      <c r="KE23" s="127"/>
      <c r="KF23" s="127"/>
      <c r="KG23" s="127"/>
      <c r="KH23" s="127"/>
      <c r="KI23" s="128"/>
      <c r="KJ23" s="128"/>
      <c r="KK23" s="129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31">
        <f t="shared" si="14"/>
        <v>0</v>
      </c>
      <c r="LA23" s="131">
        <f t="shared" si="15"/>
        <v>0</v>
      </c>
      <c r="LB23" s="131">
        <f t="shared" si="16"/>
        <v>0</v>
      </c>
      <c r="LC23" s="131">
        <f t="shared" si="17"/>
        <v>0</v>
      </c>
      <c r="LD23" s="131">
        <f t="shared" si="18"/>
        <v>0</v>
      </c>
      <c r="LE23" s="131">
        <f t="shared" si="19"/>
        <v>0</v>
      </c>
      <c r="LF23" s="131">
        <f t="shared" si="20"/>
        <v>0</v>
      </c>
      <c r="LG23" s="131">
        <f t="shared" si="21"/>
        <v>0</v>
      </c>
      <c r="LH23" s="131">
        <f t="shared" si="22"/>
        <v>0</v>
      </c>
      <c r="LI23" s="131">
        <f t="shared" si="23"/>
        <v>0</v>
      </c>
      <c r="LJ23" s="131">
        <f t="shared" si="24"/>
        <v>0</v>
      </c>
      <c r="LK23" s="44">
        <f t="shared" si="25"/>
        <v>10</v>
      </c>
      <c r="LL23" s="27">
        <f t="shared" si="26"/>
        <v>0</v>
      </c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</row>
    <row r="24" spans="1:346" s="33" customFormat="1">
      <c r="A24" s="26">
        <v>20</v>
      </c>
      <c r="B24" s="100" t="str">
        <f>'2 A'!G24</f>
        <v>LOPEZ RIVAS ERIC ANTONIO</v>
      </c>
      <c r="C24" s="71"/>
      <c r="D24" s="19"/>
      <c r="E24" s="71"/>
      <c r="F24" s="19"/>
      <c r="G24" s="71"/>
      <c r="H24" s="70"/>
      <c r="I24" s="71"/>
      <c r="J24" s="19"/>
      <c r="K24" s="71"/>
      <c r="L24" s="19"/>
      <c r="M24" s="71"/>
      <c r="N24" s="19"/>
      <c r="O24" s="71"/>
      <c r="P24" s="19"/>
      <c r="Q24" s="71"/>
      <c r="R24" s="19"/>
      <c r="S24" s="71"/>
      <c r="T24" s="19"/>
      <c r="U24" s="71"/>
      <c r="V24" s="19"/>
      <c r="W24" s="71"/>
      <c r="X24" s="71"/>
      <c r="Y24" s="71"/>
      <c r="Z24" s="71"/>
      <c r="AA24" s="43">
        <f t="shared" si="27"/>
        <v>0</v>
      </c>
      <c r="AB24" s="43">
        <f t="shared" si="28"/>
        <v>0</v>
      </c>
      <c r="AC24" s="43">
        <f t="shared" si="29"/>
        <v>0</v>
      </c>
      <c r="AD24" s="43">
        <f t="shared" si="30"/>
        <v>0</v>
      </c>
      <c r="AE24" s="43">
        <f t="shared" si="31"/>
        <v>0</v>
      </c>
      <c r="AF24" s="43">
        <f t="shared" si="32"/>
        <v>0</v>
      </c>
      <c r="AG24" s="43">
        <f t="shared" si="33"/>
        <v>0</v>
      </c>
      <c r="AH24" s="43">
        <f t="shared" si="34"/>
        <v>0</v>
      </c>
      <c r="AI24" s="43">
        <f t="shared" si="35"/>
        <v>0</v>
      </c>
      <c r="AJ24" s="43">
        <f t="shared" si="36"/>
        <v>0</v>
      </c>
      <c r="AK24" s="43">
        <f t="shared" si="37"/>
        <v>0</v>
      </c>
      <c r="AL24" s="43">
        <f t="shared" si="38"/>
        <v>0</v>
      </c>
      <c r="AM24" s="44">
        <f t="shared" si="39"/>
        <v>10</v>
      </c>
      <c r="AN24" s="27">
        <f t="shared" si="0"/>
        <v>0</v>
      </c>
      <c r="AQ24" s="26">
        <v>20</v>
      </c>
      <c r="AR24" s="101" t="str">
        <f>'2B'!G24</f>
        <v>HERNANDEZ JARAMILLO BRIAN EDUARDO</v>
      </c>
      <c r="AS24" s="42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106">
        <f t="shared" si="40"/>
        <v>0</v>
      </c>
      <c r="BR24" s="106">
        <f t="shared" si="41"/>
        <v>0</v>
      </c>
      <c r="BS24" s="106">
        <f t="shared" si="42"/>
        <v>0</v>
      </c>
      <c r="BT24" s="106">
        <f t="shared" si="43"/>
        <v>0</v>
      </c>
      <c r="BU24" s="106">
        <f t="shared" si="44"/>
        <v>0</v>
      </c>
      <c r="BV24" s="106">
        <f t="shared" si="45"/>
        <v>0</v>
      </c>
      <c r="BW24" s="106">
        <f t="shared" si="46"/>
        <v>0</v>
      </c>
      <c r="BX24" s="106">
        <f t="shared" si="47"/>
        <v>0</v>
      </c>
      <c r="BY24" s="106">
        <f t="shared" si="48"/>
        <v>0</v>
      </c>
      <c r="BZ24" s="106">
        <f t="shared" si="49"/>
        <v>0</v>
      </c>
      <c r="CA24" s="106">
        <f t="shared" si="50"/>
        <v>0</v>
      </c>
      <c r="CB24" s="106">
        <f t="shared" si="51"/>
        <v>0</v>
      </c>
      <c r="CC24" s="107">
        <f t="shared" si="52"/>
        <v>10</v>
      </c>
      <c r="CD24" s="108">
        <f t="shared" si="53"/>
        <v>0</v>
      </c>
      <c r="CG24" s="26">
        <v>20</v>
      </c>
      <c r="CH24" s="101" t="str">
        <f>'2C'!G24</f>
        <v>LORA ALEGRE ALEJANDRO</v>
      </c>
      <c r="CI24" s="42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106">
        <f t="shared" si="54"/>
        <v>0</v>
      </c>
      <c r="DH24" s="106">
        <f t="shared" si="55"/>
        <v>0</v>
      </c>
      <c r="DI24" s="106">
        <f t="shared" si="56"/>
        <v>0</v>
      </c>
      <c r="DJ24" s="106">
        <f t="shared" si="57"/>
        <v>0</v>
      </c>
      <c r="DK24" s="106">
        <f t="shared" si="58"/>
        <v>0</v>
      </c>
      <c r="DL24" s="106">
        <f t="shared" si="59"/>
        <v>0</v>
      </c>
      <c r="DM24" s="106">
        <f t="shared" si="60"/>
        <v>0</v>
      </c>
      <c r="DN24" s="106">
        <f t="shared" si="61"/>
        <v>0</v>
      </c>
      <c r="DO24" s="106">
        <f t="shared" si="62"/>
        <v>0</v>
      </c>
      <c r="DP24" s="106">
        <f t="shared" si="63"/>
        <v>0</v>
      </c>
      <c r="DQ24" s="106">
        <f t="shared" si="64"/>
        <v>0</v>
      </c>
      <c r="DR24" s="106">
        <f t="shared" si="65"/>
        <v>0</v>
      </c>
      <c r="DS24" s="107">
        <f t="shared" si="66"/>
        <v>10</v>
      </c>
      <c r="DT24" s="108">
        <f t="shared" si="67"/>
        <v>0</v>
      </c>
      <c r="DV24" s="26">
        <v>20</v>
      </c>
      <c r="DW24" s="182" t="str">
        <f>'4A'!G24</f>
        <v>PERALTA  VALENCIA SAMANTHA ITZEL</v>
      </c>
      <c r="DX24" s="42"/>
      <c r="DY24" s="42"/>
      <c r="DZ24" s="71"/>
      <c r="EA24" s="71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3">
        <f t="shared" si="68"/>
        <v>0</v>
      </c>
      <c r="EW24" s="43">
        <f t="shared" si="69"/>
        <v>0</v>
      </c>
      <c r="EX24" s="43">
        <f t="shared" si="70"/>
        <v>0</v>
      </c>
      <c r="EY24" s="43">
        <f t="shared" si="71"/>
        <v>0</v>
      </c>
      <c r="EZ24" s="43">
        <f t="shared" si="72"/>
        <v>0</v>
      </c>
      <c r="FA24" s="43">
        <f t="shared" si="73"/>
        <v>0</v>
      </c>
      <c r="FB24" s="43">
        <f t="shared" si="74"/>
        <v>0</v>
      </c>
      <c r="FC24" s="43">
        <f t="shared" si="75"/>
        <v>0</v>
      </c>
      <c r="FD24" s="43">
        <f t="shared" si="76"/>
        <v>0</v>
      </c>
      <c r="FE24" s="43">
        <f t="shared" si="77"/>
        <v>0</v>
      </c>
      <c r="FF24" s="43">
        <f t="shared" si="78"/>
        <v>0</v>
      </c>
      <c r="FG24" s="43">
        <f t="shared" si="79"/>
        <v>0</v>
      </c>
      <c r="FH24" s="44">
        <f t="shared" si="80"/>
        <v>10</v>
      </c>
      <c r="FI24" s="27">
        <f t="shared" si="81"/>
        <v>0</v>
      </c>
      <c r="FL24" s="26">
        <v>20</v>
      </c>
      <c r="FM24" s="182" t="str">
        <f>'4B'!G24</f>
        <v>LOPEZ ALVAREZ DANIEL</v>
      </c>
      <c r="FN24" s="42"/>
      <c r="FO24" s="79"/>
      <c r="FP24" s="81"/>
      <c r="FQ24" s="43"/>
      <c r="FR24" s="42"/>
      <c r="FS24" s="42"/>
      <c r="FT24" s="42"/>
      <c r="FU24" s="42"/>
      <c r="FV24" s="42"/>
      <c r="FW24" s="42"/>
      <c r="FX24" s="42"/>
      <c r="FY24" s="79"/>
      <c r="FZ24" s="79"/>
      <c r="GA24" s="81"/>
      <c r="GB24" s="79"/>
      <c r="GC24" s="42"/>
      <c r="GD24" s="81"/>
      <c r="GE24" s="42"/>
      <c r="GF24" s="42"/>
      <c r="GG24" s="42"/>
      <c r="GH24" s="42"/>
      <c r="GI24" s="42"/>
      <c r="GJ24" s="42"/>
      <c r="GK24" s="42"/>
      <c r="GL24" s="43">
        <f t="shared" si="82"/>
        <v>0</v>
      </c>
      <c r="GM24" s="43">
        <f t="shared" si="83"/>
        <v>0</v>
      </c>
      <c r="GN24" s="43">
        <f t="shared" si="84"/>
        <v>0</v>
      </c>
      <c r="GO24" s="43">
        <f t="shared" si="85"/>
        <v>0</v>
      </c>
      <c r="GP24" s="43">
        <f t="shared" si="86"/>
        <v>0</v>
      </c>
      <c r="GQ24" s="43">
        <f t="shared" si="87"/>
        <v>0</v>
      </c>
      <c r="GR24" s="43">
        <f t="shared" si="88"/>
        <v>0</v>
      </c>
      <c r="GS24" s="43">
        <f t="shared" si="89"/>
        <v>0</v>
      </c>
      <c r="GT24" s="43">
        <f t="shared" si="90"/>
        <v>0</v>
      </c>
      <c r="GU24" s="43">
        <f t="shared" si="91"/>
        <v>0</v>
      </c>
      <c r="GV24" s="43">
        <f t="shared" si="92"/>
        <v>0</v>
      </c>
      <c r="GW24" s="43">
        <f t="shared" si="93"/>
        <v>0</v>
      </c>
      <c r="GX24" s="44">
        <f t="shared" si="94"/>
        <v>10</v>
      </c>
      <c r="GY24" s="27">
        <f t="shared" si="95"/>
        <v>0</v>
      </c>
      <c r="GZ24" s="179"/>
      <c r="HA24" s="26">
        <v>20</v>
      </c>
      <c r="HB24" s="182" t="str">
        <f>'4C'!G24</f>
        <v>ORTEGA  GONZALEZ RODOLFO</v>
      </c>
      <c r="HC24" s="42"/>
      <c r="HD24" s="79"/>
      <c r="HE24" s="81"/>
      <c r="HF24" s="43"/>
      <c r="HG24" s="42"/>
      <c r="HH24" s="42"/>
      <c r="HI24" s="42"/>
      <c r="HJ24" s="42"/>
      <c r="HK24" s="42"/>
      <c r="HL24" s="42"/>
      <c r="HM24" s="42"/>
      <c r="HN24" s="79"/>
      <c r="HO24" s="79"/>
      <c r="HP24" s="81"/>
      <c r="HQ24" s="79"/>
      <c r="HR24" s="42"/>
      <c r="HS24" s="81"/>
      <c r="HT24" s="42"/>
      <c r="HU24" s="42"/>
      <c r="HV24" s="42"/>
      <c r="HW24" s="42"/>
      <c r="HX24" s="42"/>
      <c r="HY24" s="42"/>
      <c r="HZ24" s="42"/>
      <c r="IA24" s="43">
        <f t="shared" si="96"/>
        <v>0</v>
      </c>
      <c r="IB24" s="43">
        <f t="shared" si="97"/>
        <v>0</v>
      </c>
      <c r="IC24" s="43">
        <f t="shared" si="98"/>
        <v>0</v>
      </c>
      <c r="ID24" s="43">
        <f t="shared" si="99"/>
        <v>0</v>
      </c>
      <c r="IE24" s="43">
        <f t="shared" si="100"/>
        <v>0</v>
      </c>
      <c r="IF24" s="43">
        <f t="shared" si="101"/>
        <v>0</v>
      </c>
      <c r="IG24" s="43">
        <f t="shared" si="102"/>
        <v>0</v>
      </c>
      <c r="IH24" s="43">
        <f t="shared" si="103"/>
        <v>0</v>
      </c>
      <c r="II24" s="43">
        <f t="shared" si="104"/>
        <v>0</v>
      </c>
      <c r="IJ24" s="43">
        <f t="shared" si="105"/>
        <v>0</v>
      </c>
      <c r="IK24" s="43">
        <f t="shared" si="106"/>
        <v>0</v>
      </c>
      <c r="IL24" s="43">
        <f t="shared" si="107"/>
        <v>0</v>
      </c>
      <c r="IM24" s="44">
        <f t="shared" si="108"/>
        <v>10</v>
      </c>
      <c r="IN24" s="27">
        <f t="shared" si="109"/>
        <v>0</v>
      </c>
      <c r="IO24" s="179"/>
      <c r="IP24" s="26">
        <v>20</v>
      </c>
      <c r="IQ24" s="182" t="str">
        <f>'6A'!G24</f>
        <v>GUZMAN ESPEJEL  SANDRA LUZ</v>
      </c>
      <c r="IR24" s="42"/>
      <c r="IS24" s="42"/>
      <c r="IT24" s="42"/>
      <c r="IU24" s="42"/>
      <c r="IV24" s="42"/>
      <c r="IW24" s="79"/>
      <c r="IX24" s="79"/>
      <c r="IY24" s="81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131">
        <f t="shared" si="1"/>
        <v>0</v>
      </c>
      <c r="JO24" s="131">
        <f t="shared" si="2"/>
        <v>0</v>
      </c>
      <c r="JP24" s="131">
        <f t="shared" si="3"/>
        <v>0</v>
      </c>
      <c r="JQ24" s="131">
        <f t="shared" si="4"/>
        <v>0</v>
      </c>
      <c r="JR24" s="131">
        <f t="shared" si="5"/>
        <v>0</v>
      </c>
      <c r="JS24" s="131">
        <f t="shared" si="6"/>
        <v>0</v>
      </c>
      <c r="JT24" s="131">
        <f t="shared" si="7"/>
        <v>0</v>
      </c>
      <c r="JU24" s="131">
        <f t="shared" si="8"/>
        <v>0</v>
      </c>
      <c r="JV24" s="131">
        <f t="shared" si="9"/>
        <v>0</v>
      </c>
      <c r="JW24" s="131">
        <f t="shared" si="10"/>
        <v>0</v>
      </c>
      <c r="JX24" s="131">
        <f t="shared" si="11"/>
        <v>0</v>
      </c>
      <c r="JY24" s="130">
        <f t="shared" si="12"/>
        <v>10</v>
      </c>
      <c r="JZ24" s="27">
        <f t="shared" si="13"/>
        <v>0</v>
      </c>
      <c r="KB24" s="26">
        <v>20</v>
      </c>
      <c r="KC24" s="182" t="str">
        <f>'6B'!G24</f>
        <v>MARTINEZ RIOS LUIS EDUARDO</v>
      </c>
      <c r="KD24" s="127"/>
      <c r="KE24" s="127"/>
      <c r="KF24" s="127"/>
      <c r="KG24" s="127"/>
      <c r="KH24" s="127"/>
      <c r="KI24" s="128"/>
      <c r="KJ24" s="128"/>
      <c r="KK24" s="129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31">
        <f t="shared" si="14"/>
        <v>0</v>
      </c>
      <c r="LA24" s="131">
        <f t="shared" si="15"/>
        <v>0</v>
      </c>
      <c r="LB24" s="131">
        <f t="shared" si="16"/>
        <v>0</v>
      </c>
      <c r="LC24" s="131">
        <f t="shared" si="17"/>
        <v>0</v>
      </c>
      <c r="LD24" s="131">
        <f t="shared" si="18"/>
        <v>0</v>
      </c>
      <c r="LE24" s="131">
        <f t="shared" si="19"/>
        <v>0</v>
      </c>
      <c r="LF24" s="131">
        <f t="shared" si="20"/>
        <v>0</v>
      </c>
      <c r="LG24" s="131">
        <f t="shared" si="21"/>
        <v>0</v>
      </c>
      <c r="LH24" s="131">
        <f t="shared" si="22"/>
        <v>0</v>
      </c>
      <c r="LI24" s="131">
        <f t="shared" si="23"/>
        <v>0</v>
      </c>
      <c r="LJ24" s="131">
        <f t="shared" si="24"/>
        <v>0</v>
      </c>
      <c r="LK24" s="44">
        <f t="shared" si="25"/>
        <v>10</v>
      </c>
      <c r="LL24" s="27">
        <f t="shared" si="26"/>
        <v>0</v>
      </c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</row>
    <row r="25" spans="1:346" s="33" customFormat="1">
      <c r="A25" s="26">
        <v>21</v>
      </c>
      <c r="B25" s="100" t="str">
        <f>'2 A'!G25</f>
        <v>MARTINEZ  BRUNO BRAHYAM HERNAN</v>
      </c>
      <c r="C25" s="71"/>
      <c r="D25" s="19"/>
      <c r="E25" s="71"/>
      <c r="F25" s="19"/>
      <c r="G25" s="71"/>
      <c r="H25" s="70"/>
      <c r="I25" s="71"/>
      <c r="J25" s="19"/>
      <c r="K25" s="71"/>
      <c r="L25" s="19"/>
      <c r="M25" s="71"/>
      <c r="N25" s="19"/>
      <c r="O25" s="71"/>
      <c r="P25" s="19"/>
      <c r="Q25" s="71"/>
      <c r="R25" s="19"/>
      <c r="S25" s="71"/>
      <c r="T25" s="19"/>
      <c r="U25" s="71"/>
      <c r="V25" s="19"/>
      <c r="W25" s="71"/>
      <c r="X25" s="71"/>
      <c r="Y25" s="71"/>
      <c r="Z25" s="71"/>
      <c r="AA25" s="43">
        <f t="shared" si="27"/>
        <v>0</v>
      </c>
      <c r="AB25" s="43">
        <f t="shared" si="28"/>
        <v>0</v>
      </c>
      <c r="AC25" s="43">
        <f t="shared" si="29"/>
        <v>0</v>
      </c>
      <c r="AD25" s="43">
        <f t="shared" si="30"/>
        <v>0</v>
      </c>
      <c r="AE25" s="43">
        <f t="shared" si="31"/>
        <v>0</v>
      </c>
      <c r="AF25" s="43">
        <f t="shared" si="32"/>
        <v>0</v>
      </c>
      <c r="AG25" s="43">
        <f t="shared" si="33"/>
        <v>0</v>
      </c>
      <c r="AH25" s="43">
        <f t="shared" si="34"/>
        <v>0</v>
      </c>
      <c r="AI25" s="43">
        <f t="shared" si="35"/>
        <v>0</v>
      </c>
      <c r="AJ25" s="43">
        <f t="shared" si="36"/>
        <v>0</v>
      </c>
      <c r="AK25" s="43">
        <f t="shared" si="37"/>
        <v>0</v>
      </c>
      <c r="AL25" s="43">
        <f t="shared" si="38"/>
        <v>0</v>
      </c>
      <c r="AM25" s="44">
        <f t="shared" si="39"/>
        <v>10</v>
      </c>
      <c r="AN25" s="27">
        <f t="shared" si="0"/>
        <v>0</v>
      </c>
      <c r="AQ25" s="26">
        <v>21</v>
      </c>
      <c r="AR25" s="101" t="str">
        <f>'2B'!G25</f>
        <v>HERNANDEZ LANDA CLAUDIA SANDRA</v>
      </c>
      <c r="AS25" s="42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106">
        <f t="shared" si="40"/>
        <v>0</v>
      </c>
      <c r="BR25" s="106">
        <f t="shared" si="41"/>
        <v>0</v>
      </c>
      <c r="BS25" s="106">
        <f t="shared" si="42"/>
        <v>0</v>
      </c>
      <c r="BT25" s="106">
        <f t="shared" si="43"/>
        <v>0</v>
      </c>
      <c r="BU25" s="106">
        <f t="shared" si="44"/>
        <v>0</v>
      </c>
      <c r="BV25" s="106">
        <f t="shared" si="45"/>
        <v>0</v>
      </c>
      <c r="BW25" s="106">
        <f t="shared" si="46"/>
        <v>0</v>
      </c>
      <c r="BX25" s="106">
        <f t="shared" si="47"/>
        <v>0</v>
      </c>
      <c r="BY25" s="106">
        <f t="shared" si="48"/>
        <v>0</v>
      </c>
      <c r="BZ25" s="106">
        <f t="shared" si="49"/>
        <v>0</v>
      </c>
      <c r="CA25" s="106">
        <f t="shared" si="50"/>
        <v>0</v>
      </c>
      <c r="CB25" s="106">
        <f t="shared" si="51"/>
        <v>0</v>
      </c>
      <c r="CC25" s="107">
        <f t="shared" si="52"/>
        <v>10</v>
      </c>
      <c r="CD25" s="108">
        <f t="shared" si="53"/>
        <v>0</v>
      </c>
      <c r="CG25" s="26">
        <v>21</v>
      </c>
      <c r="CH25" s="101" t="str">
        <f>'2C'!G25</f>
        <v>MARTINEZ AVILEZ JOVAN ALEXIS</v>
      </c>
      <c r="CI25" s="42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106">
        <f t="shared" si="54"/>
        <v>0</v>
      </c>
      <c r="DH25" s="106">
        <f t="shared" si="55"/>
        <v>0</v>
      </c>
      <c r="DI25" s="106">
        <f t="shared" si="56"/>
        <v>0</v>
      </c>
      <c r="DJ25" s="106">
        <f t="shared" si="57"/>
        <v>0</v>
      </c>
      <c r="DK25" s="106">
        <f t="shared" si="58"/>
        <v>0</v>
      </c>
      <c r="DL25" s="106">
        <f t="shared" si="59"/>
        <v>0</v>
      </c>
      <c r="DM25" s="106">
        <f t="shared" si="60"/>
        <v>0</v>
      </c>
      <c r="DN25" s="106">
        <f t="shared" si="61"/>
        <v>0</v>
      </c>
      <c r="DO25" s="106">
        <f t="shared" si="62"/>
        <v>0</v>
      </c>
      <c r="DP25" s="106">
        <f t="shared" si="63"/>
        <v>0</v>
      </c>
      <c r="DQ25" s="106">
        <f t="shared" si="64"/>
        <v>0</v>
      </c>
      <c r="DR25" s="106">
        <f t="shared" si="65"/>
        <v>0</v>
      </c>
      <c r="DS25" s="107">
        <f t="shared" si="66"/>
        <v>10</v>
      </c>
      <c r="DT25" s="108">
        <f t="shared" si="67"/>
        <v>0</v>
      </c>
      <c r="DV25" s="26">
        <v>21</v>
      </c>
      <c r="DW25" s="182" t="str">
        <f>'4A'!G25</f>
        <v>PEREZ ALCANTARA JOSE LUIS</v>
      </c>
      <c r="DX25" s="42"/>
      <c r="DY25" s="42"/>
      <c r="DZ25" s="71"/>
      <c r="EA25" s="71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3">
        <f t="shared" si="68"/>
        <v>0</v>
      </c>
      <c r="EW25" s="43">
        <f t="shared" si="69"/>
        <v>0</v>
      </c>
      <c r="EX25" s="43">
        <f t="shared" si="70"/>
        <v>0</v>
      </c>
      <c r="EY25" s="43">
        <f t="shared" si="71"/>
        <v>0</v>
      </c>
      <c r="EZ25" s="43">
        <f t="shared" si="72"/>
        <v>0</v>
      </c>
      <c r="FA25" s="43">
        <f t="shared" si="73"/>
        <v>0</v>
      </c>
      <c r="FB25" s="43">
        <f t="shared" si="74"/>
        <v>0</v>
      </c>
      <c r="FC25" s="43">
        <f t="shared" si="75"/>
        <v>0</v>
      </c>
      <c r="FD25" s="43">
        <f t="shared" si="76"/>
        <v>0</v>
      </c>
      <c r="FE25" s="43">
        <f t="shared" si="77"/>
        <v>0</v>
      </c>
      <c r="FF25" s="43">
        <f t="shared" si="78"/>
        <v>0</v>
      </c>
      <c r="FG25" s="43">
        <f t="shared" si="79"/>
        <v>0</v>
      </c>
      <c r="FH25" s="44">
        <f t="shared" si="80"/>
        <v>10</v>
      </c>
      <c r="FI25" s="27">
        <f t="shared" si="81"/>
        <v>0</v>
      </c>
      <c r="FL25" s="26">
        <v>21</v>
      </c>
      <c r="FM25" s="182" t="str">
        <f>'4B'!G25</f>
        <v>LOPEZ GRANADOS ANA ALEJANDRA</v>
      </c>
      <c r="FN25" s="42"/>
      <c r="FO25" s="79"/>
      <c r="FP25" s="81"/>
      <c r="FQ25" s="43"/>
      <c r="FR25" s="42"/>
      <c r="FS25" s="42"/>
      <c r="FT25" s="42"/>
      <c r="FU25" s="42"/>
      <c r="FV25" s="42"/>
      <c r="FW25" s="42"/>
      <c r="FX25" s="42"/>
      <c r="FY25" s="79"/>
      <c r="FZ25" s="79"/>
      <c r="GA25" s="81"/>
      <c r="GB25" s="79"/>
      <c r="GC25" s="42"/>
      <c r="GD25" s="81"/>
      <c r="GE25" s="42"/>
      <c r="GF25" s="42"/>
      <c r="GG25" s="42"/>
      <c r="GH25" s="42"/>
      <c r="GI25" s="42"/>
      <c r="GJ25" s="42"/>
      <c r="GK25" s="42"/>
      <c r="GL25" s="43">
        <f t="shared" si="82"/>
        <v>0</v>
      </c>
      <c r="GM25" s="43">
        <f t="shared" si="83"/>
        <v>0</v>
      </c>
      <c r="GN25" s="43">
        <f t="shared" si="84"/>
        <v>0</v>
      </c>
      <c r="GO25" s="43">
        <f t="shared" si="85"/>
        <v>0</v>
      </c>
      <c r="GP25" s="43">
        <f t="shared" si="86"/>
        <v>0</v>
      </c>
      <c r="GQ25" s="43">
        <f t="shared" si="87"/>
        <v>0</v>
      </c>
      <c r="GR25" s="43">
        <f t="shared" si="88"/>
        <v>0</v>
      </c>
      <c r="GS25" s="43">
        <f t="shared" si="89"/>
        <v>0</v>
      </c>
      <c r="GT25" s="43">
        <f t="shared" si="90"/>
        <v>0</v>
      </c>
      <c r="GU25" s="43">
        <f t="shared" si="91"/>
        <v>0</v>
      </c>
      <c r="GV25" s="43">
        <f t="shared" si="92"/>
        <v>0</v>
      </c>
      <c r="GW25" s="43">
        <f t="shared" si="93"/>
        <v>0</v>
      </c>
      <c r="GX25" s="44">
        <f t="shared" si="94"/>
        <v>10</v>
      </c>
      <c r="GY25" s="27">
        <f t="shared" si="95"/>
        <v>0</v>
      </c>
      <c r="GZ25" s="179"/>
      <c r="HA25" s="26">
        <v>21</v>
      </c>
      <c r="HB25" s="182" t="str">
        <f>'4C'!G25</f>
        <v>PIÑA  TENORIO REY URIEL</v>
      </c>
      <c r="HC25" s="42"/>
      <c r="HD25" s="79"/>
      <c r="HE25" s="81"/>
      <c r="HF25" s="43"/>
      <c r="HG25" s="42"/>
      <c r="HH25" s="42"/>
      <c r="HI25" s="42"/>
      <c r="HJ25" s="42"/>
      <c r="HK25" s="42"/>
      <c r="HL25" s="42"/>
      <c r="HM25" s="42"/>
      <c r="HN25" s="79"/>
      <c r="HO25" s="79"/>
      <c r="HP25" s="81"/>
      <c r="HQ25" s="79"/>
      <c r="HR25" s="42"/>
      <c r="HS25" s="81"/>
      <c r="HT25" s="42"/>
      <c r="HU25" s="42"/>
      <c r="HV25" s="42"/>
      <c r="HW25" s="42"/>
      <c r="HX25" s="42"/>
      <c r="HY25" s="42"/>
      <c r="HZ25" s="42"/>
      <c r="IA25" s="43">
        <f t="shared" si="96"/>
        <v>0</v>
      </c>
      <c r="IB25" s="43">
        <f t="shared" si="97"/>
        <v>0</v>
      </c>
      <c r="IC25" s="43">
        <f t="shared" si="98"/>
        <v>0</v>
      </c>
      <c r="ID25" s="43">
        <f t="shared" si="99"/>
        <v>0</v>
      </c>
      <c r="IE25" s="43">
        <f t="shared" si="100"/>
        <v>0</v>
      </c>
      <c r="IF25" s="43">
        <f t="shared" si="101"/>
        <v>0</v>
      </c>
      <c r="IG25" s="43">
        <f t="shared" si="102"/>
        <v>0</v>
      </c>
      <c r="IH25" s="43">
        <f t="shared" si="103"/>
        <v>0</v>
      </c>
      <c r="II25" s="43">
        <f t="shared" si="104"/>
        <v>0</v>
      </c>
      <c r="IJ25" s="43">
        <f t="shared" si="105"/>
        <v>0</v>
      </c>
      <c r="IK25" s="43">
        <f t="shared" si="106"/>
        <v>0</v>
      </c>
      <c r="IL25" s="43">
        <f t="shared" si="107"/>
        <v>0</v>
      </c>
      <c r="IM25" s="44">
        <f t="shared" si="108"/>
        <v>10</v>
      </c>
      <c r="IN25" s="27">
        <f t="shared" si="109"/>
        <v>0</v>
      </c>
      <c r="IO25" s="179"/>
      <c r="IP25" s="26">
        <v>21</v>
      </c>
      <c r="IQ25" s="182" t="str">
        <f>'6A'!G25</f>
        <v>HERNANDEZ CASTAÑEDA COSME DAMIAN</v>
      </c>
      <c r="IR25" s="42"/>
      <c r="IS25" s="42"/>
      <c r="IT25" s="42"/>
      <c r="IU25" s="42"/>
      <c r="IV25" s="42"/>
      <c r="IW25" s="79"/>
      <c r="IX25" s="79"/>
      <c r="IY25" s="81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131">
        <f t="shared" si="1"/>
        <v>0</v>
      </c>
      <c r="JO25" s="131">
        <f t="shared" si="2"/>
        <v>0</v>
      </c>
      <c r="JP25" s="131">
        <f t="shared" si="3"/>
        <v>0</v>
      </c>
      <c r="JQ25" s="131">
        <f t="shared" si="4"/>
        <v>0</v>
      </c>
      <c r="JR25" s="131">
        <f t="shared" si="5"/>
        <v>0</v>
      </c>
      <c r="JS25" s="131">
        <f t="shared" si="6"/>
        <v>0</v>
      </c>
      <c r="JT25" s="131">
        <f t="shared" si="7"/>
        <v>0</v>
      </c>
      <c r="JU25" s="131">
        <f t="shared" si="8"/>
        <v>0</v>
      </c>
      <c r="JV25" s="131">
        <f t="shared" si="9"/>
        <v>0</v>
      </c>
      <c r="JW25" s="131">
        <f t="shared" si="10"/>
        <v>0</v>
      </c>
      <c r="JX25" s="131">
        <f t="shared" si="11"/>
        <v>0</v>
      </c>
      <c r="JY25" s="130">
        <f t="shared" si="12"/>
        <v>10</v>
      </c>
      <c r="JZ25" s="27">
        <f t="shared" si="13"/>
        <v>0</v>
      </c>
      <c r="KB25" s="26">
        <v>21</v>
      </c>
      <c r="KC25" s="182" t="str">
        <f>'6B'!G25</f>
        <v>MORALES ESCALERA REGINA</v>
      </c>
      <c r="KD25" s="127"/>
      <c r="KE25" s="127"/>
      <c r="KF25" s="127"/>
      <c r="KG25" s="127"/>
      <c r="KH25" s="127"/>
      <c r="KI25" s="128"/>
      <c r="KJ25" s="128"/>
      <c r="KK25" s="129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31">
        <f t="shared" si="14"/>
        <v>0</v>
      </c>
      <c r="LA25" s="131">
        <f t="shared" si="15"/>
        <v>0</v>
      </c>
      <c r="LB25" s="131">
        <f t="shared" si="16"/>
        <v>0</v>
      </c>
      <c r="LC25" s="131">
        <f t="shared" si="17"/>
        <v>0</v>
      </c>
      <c r="LD25" s="131">
        <f t="shared" si="18"/>
        <v>0</v>
      </c>
      <c r="LE25" s="131">
        <f t="shared" si="19"/>
        <v>0</v>
      </c>
      <c r="LF25" s="131">
        <f t="shared" si="20"/>
        <v>0</v>
      </c>
      <c r="LG25" s="131">
        <f t="shared" si="21"/>
        <v>0</v>
      </c>
      <c r="LH25" s="131">
        <f t="shared" si="22"/>
        <v>0</v>
      </c>
      <c r="LI25" s="131">
        <f t="shared" si="23"/>
        <v>0</v>
      </c>
      <c r="LJ25" s="131">
        <f t="shared" si="24"/>
        <v>0</v>
      </c>
      <c r="LK25" s="44">
        <f t="shared" si="25"/>
        <v>10</v>
      </c>
      <c r="LL25" s="27">
        <f t="shared" si="26"/>
        <v>0</v>
      </c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</row>
    <row r="26" spans="1:346" s="33" customFormat="1">
      <c r="A26" s="26">
        <v>22</v>
      </c>
      <c r="B26" s="100" t="str">
        <f>'2 A'!G26</f>
        <v>MARTINEZ OCAMPO GABRIELA</v>
      </c>
      <c r="C26" s="71"/>
      <c r="D26" s="19"/>
      <c r="E26" s="71"/>
      <c r="F26" s="19"/>
      <c r="G26" s="71"/>
      <c r="H26" s="70"/>
      <c r="I26" s="71"/>
      <c r="J26" s="19"/>
      <c r="K26" s="71"/>
      <c r="L26" s="19"/>
      <c r="M26" s="71"/>
      <c r="N26" s="19"/>
      <c r="O26" s="71"/>
      <c r="P26" s="19"/>
      <c r="Q26" s="71"/>
      <c r="R26" s="19"/>
      <c r="S26" s="71"/>
      <c r="T26" s="19"/>
      <c r="U26" s="71"/>
      <c r="V26" s="19"/>
      <c r="W26" s="71"/>
      <c r="X26" s="71"/>
      <c r="Y26" s="71"/>
      <c r="Z26" s="71"/>
      <c r="AA26" s="43">
        <f t="shared" si="27"/>
        <v>0</v>
      </c>
      <c r="AB26" s="43">
        <f t="shared" si="28"/>
        <v>0</v>
      </c>
      <c r="AC26" s="43">
        <f t="shared" si="29"/>
        <v>0</v>
      </c>
      <c r="AD26" s="43">
        <f t="shared" si="30"/>
        <v>0</v>
      </c>
      <c r="AE26" s="43">
        <f t="shared" si="31"/>
        <v>0</v>
      </c>
      <c r="AF26" s="43">
        <f t="shared" si="32"/>
        <v>0</v>
      </c>
      <c r="AG26" s="43">
        <f t="shared" si="33"/>
        <v>0</v>
      </c>
      <c r="AH26" s="43">
        <f t="shared" si="34"/>
        <v>0</v>
      </c>
      <c r="AI26" s="43">
        <f t="shared" si="35"/>
        <v>0</v>
      </c>
      <c r="AJ26" s="43">
        <f t="shared" si="36"/>
        <v>0</v>
      </c>
      <c r="AK26" s="43">
        <f t="shared" si="37"/>
        <v>0</v>
      </c>
      <c r="AL26" s="43">
        <f t="shared" si="38"/>
        <v>0</v>
      </c>
      <c r="AM26" s="44">
        <f t="shared" si="39"/>
        <v>10</v>
      </c>
      <c r="AN26" s="27">
        <f t="shared" si="0"/>
        <v>0</v>
      </c>
      <c r="AQ26" s="26">
        <v>22</v>
      </c>
      <c r="AR26" s="101" t="str">
        <f>'2B'!G26</f>
        <v>HIGUERA CRUZ JOSE BRAYAN</v>
      </c>
      <c r="AS26" s="42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106">
        <f t="shared" si="40"/>
        <v>0</v>
      </c>
      <c r="BR26" s="106">
        <f t="shared" si="41"/>
        <v>0</v>
      </c>
      <c r="BS26" s="106">
        <f t="shared" si="42"/>
        <v>0</v>
      </c>
      <c r="BT26" s="106">
        <f t="shared" si="43"/>
        <v>0</v>
      </c>
      <c r="BU26" s="106">
        <f t="shared" si="44"/>
        <v>0</v>
      </c>
      <c r="BV26" s="106">
        <f t="shared" si="45"/>
        <v>0</v>
      </c>
      <c r="BW26" s="106">
        <f t="shared" si="46"/>
        <v>0</v>
      </c>
      <c r="BX26" s="106">
        <f t="shared" si="47"/>
        <v>0</v>
      </c>
      <c r="BY26" s="106">
        <f t="shared" si="48"/>
        <v>0</v>
      </c>
      <c r="BZ26" s="106">
        <f t="shared" si="49"/>
        <v>0</v>
      </c>
      <c r="CA26" s="106">
        <f t="shared" si="50"/>
        <v>0</v>
      </c>
      <c r="CB26" s="106">
        <f t="shared" si="51"/>
        <v>0</v>
      </c>
      <c r="CC26" s="107">
        <f t="shared" si="52"/>
        <v>10</v>
      </c>
      <c r="CD26" s="108">
        <f t="shared" si="53"/>
        <v>0</v>
      </c>
      <c r="CG26" s="26">
        <v>22</v>
      </c>
      <c r="CH26" s="101" t="str">
        <f>'2C'!G26</f>
        <v>MARTINEZ CAMACHO EMMANUELLE</v>
      </c>
      <c r="CI26" s="42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106">
        <f t="shared" si="54"/>
        <v>0</v>
      </c>
      <c r="DH26" s="106">
        <f t="shared" si="55"/>
        <v>0</v>
      </c>
      <c r="DI26" s="106">
        <f t="shared" si="56"/>
        <v>0</v>
      </c>
      <c r="DJ26" s="106">
        <f t="shared" si="57"/>
        <v>0</v>
      </c>
      <c r="DK26" s="106">
        <f t="shared" si="58"/>
        <v>0</v>
      </c>
      <c r="DL26" s="106">
        <f t="shared" si="59"/>
        <v>0</v>
      </c>
      <c r="DM26" s="106">
        <f t="shared" si="60"/>
        <v>0</v>
      </c>
      <c r="DN26" s="106">
        <f t="shared" si="61"/>
        <v>0</v>
      </c>
      <c r="DO26" s="106">
        <f t="shared" si="62"/>
        <v>0</v>
      </c>
      <c r="DP26" s="106">
        <f t="shared" si="63"/>
        <v>0</v>
      </c>
      <c r="DQ26" s="106">
        <f t="shared" si="64"/>
        <v>0</v>
      </c>
      <c r="DR26" s="106">
        <f t="shared" si="65"/>
        <v>0</v>
      </c>
      <c r="DS26" s="107">
        <f t="shared" si="66"/>
        <v>10</v>
      </c>
      <c r="DT26" s="108">
        <f t="shared" si="67"/>
        <v>0</v>
      </c>
      <c r="DV26" s="26">
        <v>22</v>
      </c>
      <c r="DW26" s="182" t="str">
        <f>'4A'!G26</f>
        <v>PEREZ  MARTINEZ  ISRAEL</v>
      </c>
      <c r="DX26" s="42"/>
      <c r="DY26" s="42"/>
      <c r="DZ26" s="71"/>
      <c r="EA26" s="71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3">
        <f t="shared" si="68"/>
        <v>0</v>
      </c>
      <c r="EW26" s="43">
        <f t="shared" si="69"/>
        <v>0</v>
      </c>
      <c r="EX26" s="43">
        <f t="shared" si="70"/>
        <v>0</v>
      </c>
      <c r="EY26" s="43">
        <f t="shared" si="71"/>
        <v>0</v>
      </c>
      <c r="EZ26" s="43">
        <f t="shared" si="72"/>
        <v>0</v>
      </c>
      <c r="FA26" s="43">
        <f t="shared" si="73"/>
        <v>0</v>
      </c>
      <c r="FB26" s="43">
        <f t="shared" si="74"/>
        <v>0</v>
      </c>
      <c r="FC26" s="43">
        <f t="shared" si="75"/>
        <v>0</v>
      </c>
      <c r="FD26" s="43">
        <f t="shared" si="76"/>
        <v>0</v>
      </c>
      <c r="FE26" s="43">
        <f t="shared" si="77"/>
        <v>0</v>
      </c>
      <c r="FF26" s="43">
        <f t="shared" si="78"/>
        <v>0</v>
      </c>
      <c r="FG26" s="43">
        <f t="shared" si="79"/>
        <v>0</v>
      </c>
      <c r="FH26" s="44">
        <f t="shared" si="80"/>
        <v>10</v>
      </c>
      <c r="FI26" s="27">
        <f t="shared" si="81"/>
        <v>0</v>
      </c>
      <c r="FL26" s="26">
        <v>22</v>
      </c>
      <c r="FM26" s="182" t="str">
        <f>'4B'!G26</f>
        <v>LOPEZ LOPEZ CARMEN ANDREA</v>
      </c>
      <c r="FN26" s="42"/>
      <c r="FO26" s="79"/>
      <c r="FP26" s="81"/>
      <c r="FQ26" s="43"/>
      <c r="FR26" s="42"/>
      <c r="FS26" s="42"/>
      <c r="FT26" s="42"/>
      <c r="FU26" s="42"/>
      <c r="FV26" s="42"/>
      <c r="FW26" s="42"/>
      <c r="FX26" s="42"/>
      <c r="FY26" s="79"/>
      <c r="FZ26" s="79"/>
      <c r="GA26" s="81"/>
      <c r="GB26" s="79"/>
      <c r="GC26" s="42"/>
      <c r="GD26" s="81"/>
      <c r="GE26" s="42"/>
      <c r="GF26" s="42"/>
      <c r="GG26" s="42"/>
      <c r="GH26" s="42"/>
      <c r="GI26" s="42"/>
      <c r="GJ26" s="42"/>
      <c r="GK26" s="42"/>
      <c r="GL26" s="43">
        <f t="shared" si="82"/>
        <v>0</v>
      </c>
      <c r="GM26" s="43">
        <f t="shared" si="83"/>
        <v>0</v>
      </c>
      <c r="GN26" s="43">
        <f t="shared" si="84"/>
        <v>0</v>
      </c>
      <c r="GO26" s="43">
        <f t="shared" si="85"/>
        <v>0</v>
      </c>
      <c r="GP26" s="43">
        <f t="shared" si="86"/>
        <v>0</v>
      </c>
      <c r="GQ26" s="43">
        <f t="shared" si="87"/>
        <v>0</v>
      </c>
      <c r="GR26" s="43">
        <f t="shared" si="88"/>
        <v>0</v>
      </c>
      <c r="GS26" s="43">
        <f t="shared" si="89"/>
        <v>0</v>
      </c>
      <c r="GT26" s="43">
        <f t="shared" si="90"/>
        <v>0</v>
      </c>
      <c r="GU26" s="43">
        <f t="shared" si="91"/>
        <v>0</v>
      </c>
      <c r="GV26" s="43">
        <f t="shared" si="92"/>
        <v>0</v>
      </c>
      <c r="GW26" s="43">
        <f t="shared" si="93"/>
        <v>0</v>
      </c>
      <c r="GX26" s="44">
        <f t="shared" si="94"/>
        <v>10</v>
      </c>
      <c r="GY26" s="27">
        <f t="shared" si="95"/>
        <v>0</v>
      </c>
      <c r="GZ26" s="179"/>
      <c r="HA26" s="26">
        <v>22</v>
      </c>
      <c r="HB26" s="182" t="str">
        <f>'4C'!G26</f>
        <v>PULIDO ROSAS EDY ALFREDO</v>
      </c>
      <c r="HC26" s="42"/>
      <c r="HD26" s="79"/>
      <c r="HE26" s="81"/>
      <c r="HF26" s="43"/>
      <c r="HG26" s="42"/>
      <c r="HH26" s="42"/>
      <c r="HI26" s="42"/>
      <c r="HJ26" s="42"/>
      <c r="HK26" s="42"/>
      <c r="HL26" s="42"/>
      <c r="HM26" s="42"/>
      <c r="HN26" s="79"/>
      <c r="HO26" s="79"/>
      <c r="HP26" s="81"/>
      <c r="HQ26" s="79"/>
      <c r="HR26" s="42"/>
      <c r="HS26" s="81"/>
      <c r="HT26" s="42"/>
      <c r="HU26" s="42"/>
      <c r="HV26" s="42"/>
      <c r="HW26" s="42"/>
      <c r="HX26" s="42"/>
      <c r="HY26" s="42"/>
      <c r="HZ26" s="42"/>
      <c r="IA26" s="43">
        <f t="shared" si="96"/>
        <v>0</v>
      </c>
      <c r="IB26" s="43">
        <f t="shared" si="97"/>
        <v>0</v>
      </c>
      <c r="IC26" s="43">
        <f t="shared" si="98"/>
        <v>0</v>
      </c>
      <c r="ID26" s="43">
        <f t="shared" si="99"/>
        <v>0</v>
      </c>
      <c r="IE26" s="43">
        <f t="shared" si="100"/>
        <v>0</v>
      </c>
      <c r="IF26" s="43">
        <f t="shared" si="101"/>
        <v>0</v>
      </c>
      <c r="IG26" s="43">
        <f t="shared" si="102"/>
        <v>0</v>
      </c>
      <c r="IH26" s="43">
        <f t="shared" si="103"/>
        <v>0</v>
      </c>
      <c r="II26" s="43">
        <f t="shared" si="104"/>
        <v>0</v>
      </c>
      <c r="IJ26" s="43">
        <f t="shared" si="105"/>
        <v>0</v>
      </c>
      <c r="IK26" s="43">
        <f t="shared" si="106"/>
        <v>0</v>
      </c>
      <c r="IL26" s="43">
        <f t="shared" si="107"/>
        <v>0</v>
      </c>
      <c r="IM26" s="44">
        <f t="shared" si="108"/>
        <v>10</v>
      </c>
      <c r="IN26" s="27">
        <f t="shared" si="109"/>
        <v>0</v>
      </c>
      <c r="IO26" s="179"/>
      <c r="IP26" s="26">
        <v>22</v>
      </c>
      <c r="IQ26" s="182" t="str">
        <f>'6A'!G26</f>
        <v>LOPEZ SANCHEZ MARIA GUADALUPE</v>
      </c>
      <c r="IR26" s="42"/>
      <c r="IS26" s="42"/>
      <c r="IT26" s="42"/>
      <c r="IU26" s="42"/>
      <c r="IV26" s="42"/>
      <c r="IW26" s="79"/>
      <c r="IX26" s="79"/>
      <c r="IY26" s="81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131">
        <f t="shared" si="1"/>
        <v>0</v>
      </c>
      <c r="JO26" s="131">
        <f t="shared" si="2"/>
        <v>0</v>
      </c>
      <c r="JP26" s="131">
        <f t="shared" si="3"/>
        <v>0</v>
      </c>
      <c r="JQ26" s="131">
        <f t="shared" si="4"/>
        <v>0</v>
      </c>
      <c r="JR26" s="131">
        <f t="shared" si="5"/>
        <v>0</v>
      </c>
      <c r="JS26" s="131">
        <f t="shared" si="6"/>
        <v>0</v>
      </c>
      <c r="JT26" s="131">
        <f t="shared" si="7"/>
        <v>0</v>
      </c>
      <c r="JU26" s="131">
        <f t="shared" si="8"/>
        <v>0</v>
      </c>
      <c r="JV26" s="131">
        <f t="shared" si="9"/>
        <v>0</v>
      </c>
      <c r="JW26" s="131">
        <f t="shared" si="10"/>
        <v>0</v>
      </c>
      <c r="JX26" s="131">
        <f t="shared" si="11"/>
        <v>0</v>
      </c>
      <c r="JY26" s="130">
        <f t="shared" si="12"/>
        <v>10</v>
      </c>
      <c r="JZ26" s="27">
        <f t="shared" si="13"/>
        <v>0</v>
      </c>
      <c r="KB26" s="26">
        <v>22</v>
      </c>
      <c r="KC26" s="182" t="str">
        <f>'6B'!G26</f>
        <v>NAVA CRUZ CESAR ENRIQUE</v>
      </c>
      <c r="KD26" s="127"/>
      <c r="KE26" s="127"/>
      <c r="KF26" s="127"/>
      <c r="KG26" s="127"/>
      <c r="KH26" s="127"/>
      <c r="KI26" s="128"/>
      <c r="KJ26" s="128"/>
      <c r="KK26" s="129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31">
        <f t="shared" si="14"/>
        <v>0</v>
      </c>
      <c r="LA26" s="131">
        <f t="shared" si="15"/>
        <v>0</v>
      </c>
      <c r="LB26" s="131">
        <f t="shared" si="16"/>
        <v>0</v>
      </c>
      <c r="LC26" s="131">
        <f t="shared" si="17"/>
        <v>0</v>
      </c>
      <c r="LD26" s="131">
        <f t="shared" si="18"/>
        <v>0</v>
      </c>
      <c r="LE26" s="131">
        <f t="shared" si="19"/>
        <v>0</v>
      </c>
      <c r="LF26" s="131">
        <f t="shared" si="20"/>
        <v>0</v>
      </c>
      <c r="LG26" s="131">
        <f t="shared" si="21"/>
        <v>0</v>
      </c>
      <c r="LH26" s="131">
        <f t="shared" si="22"/>
        <v>0</v>
      </c>
      <c r="LI26" s="131">
        <f t="shared" si="23"/>
        <v>0</v>
      </c>
      <c r="LJ26" s="131">
        <f t="shared" si="24"/>
        <v>0</v>
      </c>
      <c r="LK26" s="44">
        <f t="shared" si="25"/>
        <v>10</v>
      </c>
      <c r="LL26" s="27">
        <f t="shared" si="26"/>
        <v>0</v>
      </c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</row>
    <row r="27" spans="1:346" s="33" customFormat="1">
      <c r="A27" s="26">
        <v>23</v>
      </c>
      <c r="B27" s="100" t="str">
        <f>'2 A'!G27</f>
        <v>MARTINEZ TREJO FRIDA YAMITZI</v>
      </c>
      <c r="C27" s="71"/>
      <c r="D27" s="19"/>
      <c r="E27" s="71"/>
      <c r="F27" s="19"/>
      <c r="G27" s="71"/>
      <c r="H27" s="70"/>
      <c r="I27" s="71"/>
      <c r="J27" s="19"/>
      <c r="K27" s="71"/>
      <c r="L27" s="19"/>
      <c r="M27" s="71"/>
      <c r="N27" s="19"/>
      <c r="O27" s="71"/>
      <c r="P27" s="19"/>
      <c r="Q27" s="71"/>
      <c r="R27" s="19"/>
      <c r="S27" s="71"/>
      <c r="T27" s="19"/>
      <c r="U27" s="71"/>
      <c r="V27" s="19"/>
      <c r="W27" s="71"/>
      <c r="X27" s="71"/>
      <c r="Y27" s="71"/>
      <c r="Z27" s="71"/>
      <c r="AA27" s="43">
        <f t="shared" si="27"/>
        <v>0</v>
      </c>
      <c r="AB27" s="43">
        <f t="shared" si="28"/>
        <v>0</v>
      </c>
      <c r="AC27" s="43">
        <f t="shared" si="29"/>
        <v>0</v>
      </c>
      <c r="AD27" s="43">
        <f t="shared" si="30"/>
        <v>0</v>
      </c>
      <c r="AE27" s="43">
        <f t="shared" si="31"/>
        <v>0</v>
      </c>
      <c r="AF27" s="43">
        <f t="shared" si="32"/>
        <v>0</v>
      </c>
      <c r="AG27" s="43">
        <f t="shared" si="33"/>
        <v>0</v>
      </c>
      <c r="AH27" s="43">
        <f t="shared" si="34"/>
        <v>0</v>
      </c>
      <c r="AI27" s="43">
        <f t="shared" si="35"/>
        <v>0</v>
      </c>
      <c r="AJ27" s="43">
        <f t="shared" si="36"/>
        <v>0</v>
      </c>
      <c r="AK27" s="43">
        <f t="shared" si="37"/>
        <v>0</v>
      </c>
      <c r="AL27" s="43">
        <f t="shared" si="38"/>
        <v>0</v>
      </c>
      <c r="AM27" s="44">
        <f t="shared" si="39"/>
        <v>10</v>
      </c>
      <c r="AN27" s="27">
        <f t="shared" si="0"/>
        <v>0</v>
      </c>
      <c r="AQ27" s="26">
        <v>23</v>
      </c>
      <c r="AR27" s="101" t="str">
        <f>'2B'!G27</f>
        <v>ILDEFONSO SOTELO JESUS RAMIRO</v>
      </c>
      <c r="AS27" s="42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106">
        <f t="shared" si="40"/>
        <v>0</v>
      </c>
      <c r="BR27" s="106">
        <f t="shared" si="41"/>
        <v>0</v>
      </c>
      <c r="BS27" s="106">
        <f t="shared" si="42"/>
        <v>0</v>
      </c>
      <c r="BT27" s="106">
        <f t="shared" si="43"/>
        <v>0</v>
      </c>
      <c r="BU27" s="106">
        <f t="shared" si="44"/>
        <v>0</v>
      </c>
      <c r="BV27" s="106">
        <f t="shared" si="45"/>
        <v>0</v>
      </c>
      <c r="BW27" s="106">
        <f t="shared" si="46"/>
        <v>0</v>
      </c>
      <c r="BX27" s="106">
        <f t="shared" si="47"/>
        <v>0</v>
      </c>
      <c r="BY27" s="106">
        <f t="shared" si="48"/>
        <v>0</v>
      </c>
      <c r="BZ27" s="106">
        <f t="shared" si="49"/>
        <v>0</v>
      </c>
      <c r="CA27" s="106">
        <f t="shared" si="50"/>
        <v>0</v>
      </c>
      <c r="CB27" s="106">
        <f t="shared" si="51"/>
        <v>0</v>
      </c>
      <c r="CC27" s="107">
        <f t="shared" si="52"/>
        <v>10</v>
      </c>
      <c r="CD27" s="108">
        <f t="shared" si="53"/>
        <v>0</v>
      </c>
      <c r="CG27" s="26">
        <v>23</v>
      </c>
      <c r="CH27" s="101" t="str">
        <f>'2C'!G27</f>
        <v>MARTINEZ POZADAS ERIK LEONARDO</v>
      </c>
      <c r="CI27" s="42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106">
        <f t="shared" si="54"/>
        <v>0</v>
      </c>
      <c r="DH27" s="106">
        <f t="shared" si="55"/>
        <v>0</v>
      </c>
      <c r="DI27" s="106">
        <f t="shared" si="56"/>
        <v>0</v>
      </c>
      <c r="DJ27" s="106">
        <f t="shared" si="57"/>
        <v>0</v>
      </c>
      <c r="DK27" s="106">
        <f t="shared" si="58"/>
        <v>0</v>
      </c>
      <c r="DL27" s="106">
        <f t="shared" si="59"/>
        <v>0</v>
      </c>
      <c r="DM27" s="106">
        <f t="shared" si="60"/>
        <v>0</v>
      </c>
      <c r="DN27" s="106">
        <f t="shared" si="61"/>
        <v>0</v>
      </c>
      <c r="DO27" s="106">
        <f t="shared" si="62"/>
        <v>0</v>
      </c>
      <c r="DP27" s="106">
        <f t="shared" si="63"/>
        <v>0</v>
      </c>
      <c r="DQ27" s="106">
        <f t="shared" si="64"/>
        <v>0</v>
      </c>
      <c r="DR27" s="106">
        <f t="shared" si="65"/>
        <v>0</v>
      </c>
      <c r="DS27" s="107">
        <f t="shared" si="66"/>
        <v>10</v>
      </c>
      <c r="DT27" s="108">
        <f t="shared" si="67"/>
        <v>0</v>
      </c>
      <c r="DV27" s="26">
        <v>23</v>
      </c>
      <c r="DW27" s="182" t="str">
        <f>'4A'!G27</f>
        <v>PORTILLO HUERTA EDGAR URIEL</v>
      </c>
      <c r="DX27" s="42"/>
      <c r="DY27" s="42"/>
      <c r="DZ27" s="71"/>
      <c r="EA27" s="71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3">
        <f t="shared" si="68"/>
        <v>0</v>
      </c>
      <c r="EW27" s="43">
        <f t="shared" si="69"/>
        <v>0</v>
      </c>
      <c r="EX27" s="43">
        <f t="shared" si="70"/>
        <v>0</v>
      </c>
      <c r="EY27" s="43">
        <f t="shared" si="71"/>
        <v>0</v>
      </c>
      <c r="EZ27" s="43">
        <f t="shared" si="72"/>
        <v>0</v>
      </c>
      <c r="FA27" s="43">
        <f t="shared" si="73"/>
        <v>0</v>
      </c>
      <c r="FB27" s="43">
        <f t="shared" si="74"/>
        <v>0</v>
      </c>
      <c r="FC27" s="43">
        <f t="shared" si="75"/>
        <v>0</v>
      </c>
      <c r="FD27" s="43">
        <f t="shared" si="76"/>
        <v>0</v>
      </c>
      <c r="FE27" s="43">
        <f t="shared" si="77"/>
        <v>0</v>
      </c>
      <c r="FF27" s="43">
        <f t="shared" si="78"/>
        <v>0</v>
      </c>
      <c r="FG27" s="43">
        <f t="shared" si="79"/>
        <v>0</v>
      </c>
      <c r="FH27" s="44">
        <f t="shared" si="80"/>
        <v>10</v>
      </c>
      <c r="FI27" s="27">
        <f t="shared" si="81"/>
        <v>0</v>
      </c>
      <c r="FL27" s="26">
        <v>23</v>
      </c>
      <c r="FM27" s="182" t="str">
        <f>'4B'!G27</f>
        <v>MORENO CHAVARRIA LAURA LIZETH</v>
      </c>
      <c r="FN27" s="42"/>
      <c r="FO27" s="79"/>
      <c r="FP27" s="81"/>
      <c r="FQ27" s="43"/>
      <c r="FR27" s="42"/>
      <c r="FS27" s="42"/>
      <c r="FT27" s="42"/>
      <c r="FU27" s="42"/>
      <c r="FV27" s="42"/>
      <c r="FW27" s="42"/>
      <c r="FX27" s="42"/>
      <c r="FY27" s="79"/>
      <c r="FZ27" s="79"/>
      <c r="GA27" s="81"/>
      <c r="GB27" s="79"/>
      <c r="GC27" s="42"/>
      <c r="GD27" s="81"/>
      <c r="GE27" s="42"/>
      <c r="GF27" s="42"/>
      <c r="GG27" s="42"/>
      <c r="GH27" s="42"/>
      <c r="GI27" s="42"/>
      <c r="GJ27" s="42"/>
      <c r="GK27" s="42"/>
      <c r="GL27" s="43">
        <f t="shared" si="82"/>
        <v>0</v>
      </c>
      <c r="GM27" s="43">
        <f t="shared" si="83"/>
        <v>0</v>
      </c>
      <c r="GN27" s="43">
        <f t="shared" si="84"/>
        <v>0</v>
      </c>
      <c r="GO27" s="43">
        <f t="shared" si="85"/>
        <v>0</v>
      </c>
      <c r="GP27" s="43">
        <f t="shared" si="86"/>
        <v>0</v>
      </c>
      <c r="GQ27" s="43">
        <f t="shared" si="87"/>
        <v>0</v>
      </c>
      <c r="GR27" s="43">
        <f t="shared" si="88"/>
        <v>0</v>
      </c>
      <c r="GS27" s="43">
        <f t="shared" si="89"/>
        <v>0</v>
      </c>
      <c r="GT27" s="43">
        <f t="shared" si="90"/>
        <v>0</v>
      </c>
      <c r="GU27" s="43">
        <f t="shared" si="91"/>
        <v>0</v>
      </c>
      <c r="GV27" s="43">
        <f t="shared" si="92"/>
        <v>0</v>
      </c>
      <c r="GW27" s="43">
        <f t="shared" si="93"/>
        <v>0</v>
      </c>
      <c r="GX27" s="44">
        <f t="shared" si="94"/>
        <v>10</v>
      </c>
      <c r="GY27" s="27">
        <f t="shared" si="95"/>
        <v>0</v>
      </c>
      <c r="GZ27" s="179"/>
      <c r="HA27" s="26">
        <v>23</v>
      </c>
      <c r="HB27" s="182" t="str">
        <f>'4C'!G27</f>
        <v>RAMIREZ LUNA DAVID ALBERTO</v>
      </c>
      <c r="HC27" s="42"/>
      <c r="HD27" s="79"/>
      <c r="HE27" s="81"/>
      <c r="HF27" s="43"/>
      <c r="HG27" s="42"/>
      <c r="HH27" s="42"/>
      <c r="HI27" s="42"/>
      <c r="HJ27" s="42"/>
      <c r="HK27" s="42"/>
      <c r="HL27" s="42"/>
      <c r="HM27" s="42"/>
      <c r="HN27" s="79"/>
      <c r="HO27" s="79"/>
      <c r="HP27" s="81"/>
      <c r="HQ27" s="79"/>
      <c r="HR27" s="42"/>
      <c r="HS27" s="81"/>
      <c r="HT27" s="42"/>
      <c r="HU27" s="42"/>
      <c r="HV27" s="42"/>
      <c r="HW27" s="42"/>
      <c r="HX27" s="42"/>
      <c r="HY27" s="42"/>
      <c r="HZ27" s="42"/>
      <c r="IA27" s="43">
        <f t="shared" si="96"/>
        <v>0</v>
      </c>
      <c r="IB27" s="43">
        <f t="shared" si="97"/>
        <v>0</v>
      </c>
      <c r="IC27" s="43">
        <f t="shared" si="98"/>
        <v>0</v>
      </c>
      <c r="ID27" s="43">
        <f t="shared" si="99"/>
        <v>0</v>
      </c>
      <c r="IE27" s="43">
        <f t="shared" si="100"/>
        <v>0</v>
      </c>
      <c r="IF27" s="43">
        <f t="shared" si="101"/>
        <v>0</v>
      </c>
      <c r="IG27" s="43">
        <f t="shared" si="102"/>
        <v>0</v>
      </c>
      <c r="IH27" s="43">
        <f t="shared" si="103"/>
        <v>0</v>
      </c>
      <c r="II27" s="43">
        <f t="shared" si="104"/>
        <v>0</v>
      </c>
      <c r="IJ27" s="43">
        <f t="shared" si="105"/>
        <v>0</v>
      </c>
      <c r="IK27" s="43">
        <f t="shared" si="106"/>
        <v>0</v>
      </c>
      <c r="IL27" s="43">
        <f t="shared" si="107"/>
        <v>0</v>
      </c>
      <c r="IM27" s="44">
        <f t="shared" si="108"/>
        <v>10</v>
      </c>
      <c r="IN27" s="27">
        <f t="shared" si="109"/>
        <v>0</v>
      </c>
      <c r="IO27" s="179"/>
      <c r="IP27" s="26">
        <v>23</v>
      </c>
      <c r="IQ27" s="182" t="str">
        <f>'6A'!G27</f>
        <v>MARTINEZ GONZALEZ DULCE GUADALUPE</v>
      </c>
      <c r="IR27" s="42"/>
      <c r="IS27" s="42"/>
      <c r="IT27" s="42"/>
      <c r="IU27" s="42"/>
      <c r="IV27" s="42"/>
      <c r="IW27" s="79"/>
      <c r="IX27" s="79"/>
      <c r="IY27" s="81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131">
        <f t="shared" si="1"/>
        <v>0</v>
      </c>
      <c r="JO27" s="131">
        <f t="shared" si="2"/>
        <v>0</v>
      </c>
      <c r="JP27" s="131">
        <f t="shared" si="3"/>
        <v>0</v>
      </c>
      <c r="JQ27" s="131">
        <f t="shared" si="4"/>
        <v>0</v>
      </c>
      <c r="JR27" s="131">
        <f t="shared" si="5"/>
        <v>0</v>
      </c>
      <c r="JS27" s="131">
        <f t="shared" si="6"/>
        <v>0</v>
      </c>
      <c r="JT27" s="131">
        <f t="shared" si="7"/>
        <v>0</v>
      </c>
      <c r="JU27" s="131">
        <f t="shared" si="8"/>
        <v>0</v>
      </c>
      <c r="JV27" s="131">
        <f t="shared" si="9"/>
        <v>0</v>
      </c>
      <c r="JW27" s="131">
        <f t="shared" si="10"/>
        <v>0</v>
      </c>
      <c r="JX27" s="131">
        <f t="shared" si="11"/>
        <v>0</v>
      </c>
      <c r="JY27" s="130">
        <f t="shared" si="12"/>
        <v>10</v>
      </c>
      <c r="JZ27" s="27">
        <f t="shared" si="13"/>
        <v>0</v>
      </c>
      <c r="KB27" s="26">
        <v>23</v>
      </c>
      <c r="KC27" s="182" t="str">
        <f>'6B'!G27</f>
        <v>PEREZ PEREZ EDDIE ALEXIS</v>
      </c>
      <c r="KD27" s="127"/>
      <c r="KE27" s="127"/>
      <c r="KF27" s="127"/>
      <c r="KG27" s="127"/>
      <c r="KH27" s="127"/>
      <c r="KI27" s="128"/>
      <c r="KJ27" s="128"/>
      <c r="KK27" s="129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31">
        <f t="shared" si="14"/>
        <v>0</v>
      </c>
      <c r="LA27" s="131">
        <f t="shared" si="15"/>
        <v>0</v>
      </c>
      <c r="LB27" s="131">
        <f t="shared" si="16"/>
        <v>0</v>
      </c>
      <c r="LC27" s="131">
        <f t="shared" si="17"/>
        <v>0</v>
      </c>
      <c r="LD27" s="131">
        <f t="shared" si="18"/>
        <v>0</v>
      </c>
      <c r="LE27" s="131">
        <f t="shared" si="19"/>
        <v>0</v>
      </c>
      <c r="LF27" s="131">
        <f t="shared" si="20"/>
        <v>0</v>
      </c>
      <c r="LG27" s="131">
        <f t="shared" si="21"/>
        <v>0</v>
      </c>
      <c r="LH27" s="131">
        <f t="shared" si="22"/>
        <v>0</v>
      </c>
      <c r="LI27" s="131">
        <f t="shared" si="23"/>
        <v>0</v>
      </c>
      <c r="LJ27" s="131">
        <f t="shared" si="24"/>
        <v>0</v>
      </c>
      <c r="LK27" s="44">
        <f t="shared" si="25"/>
        <v>10</v>
      </c>
      <c r="LL27" s="27">
        <f t="shared" si="26"/>
        <v>0</v>
      </c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</row>
    <row r="28" spans="1:346" s="33" customFormat="1">
      <c r="A28" s="26">
        <v>24</v>
      </c>
      <c r="B28" s="100" t="str">
        <f>'2 A'!G28</f>
        <v>MATIAS GUZMAN ENRIQUE</v>
      </c>
      <c r="C28" s="71"/>
      <c r="D28" s="19"/>
      <c r="E28" s="71"/>
      <c r="F28" s="19"/>
      <c r="G28" s="71"/>
      <c r="H28" s="70"/>
      <c r="I28" s="71"/>
      <c r="J28" s="19"/>
      <c r="K28" s="71"/>
      <c r="L28" s="19"/>
      <c r="M28" s="71"/>
      <c r="N28" s="19"/>
      <c r="O28" s="71"/>
      <c r="P28" s="19"/>
      <c r="Q28" s="71"/>
      <c r="R28" s="19"/>
      <c r="S28" s="71"/>
      <c r="T28" s="19"/>
      <c r="U28" s="71"/>
      <c r="V28" s="19"/>
      <c r="W28" s="71"/>
      <c r="X28" s="71"/>
      <c r="Y28" s="71"/>
      <c r="Z28" s="71"/>
      <c r="AA28" s="43">
        <f t="shared" si="27"/>
        <v>0</v>
      </c>
      <c r="AB28" s="43">
        <f t="shared" si="28"/>
        <v>0</v>
      </c>
      <c r="AC28" s="43">
        <f t="shared" si="29"/>
        <v>0</v>
      </c>
      <c r="AD28" s="43">
        <f t="shared" si="30"/>
        <v>0</v>
      </c>
      <c r="AE28" s="43">
        <f t="shared" si="31"/>
        <v>0</v>
      </c>
      <c r="AF28" s="43">
        <f t="shared" si="32"/>
        <v>0</v>
      </c>
      <c r="AG28" s="43">
        <f t="shared" si="33"/>
        <v>0</v>
      </c>
      <c r="AH28" s="43">
        <f t="shared" si="34"/>
        <v>0</v>
      </c>
      <c r="AI28" s="43">
        <f t="shared" si="35"/>
        <v>0</v>
      </c>
      <c r="AJ28" s="43">
        <f t="shared" si="36"/>
        <v>0</v>
      </c>
      <c r="AK28" s="43">
        <f t="shared" si="37"/>
        <v>0</v>
      </c>
      <c r="AL28" s="43">
        <f t="shared" si="38"/>
        <v>0</v>
      </c>
      <c r="AM28" s="44">
        <f t="shared" si="39"/>
        <v>10</v>
      </c>
      <c r="AN28" s="27">
        <f t="shared" si="0"/>
        <v>0</v>
      </c>
      <c r="AQ28" s="26">
        <v>24</v>
      </c>
      <c r="AR28" s="101" t="str">
        <f>'2B'!G28</f>
        <v>JIMENEZ ULLOA VICTOR ARMANDO</v>
      </c>
      <c r="AS28" s="42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106">
        <f t="shared" si="40"/>
        <v>0</v>
      </c>
      <c r="BR28" s="106">
        <f t="shared" si="41"/>
        <v>0</v>
      </c>
      <c r="BS28" s="106">
        <f t="shared" si="42"/>
        <v>0</v>
      </c>
      <c r="BT28" s="106">
        <f t="shared" si="43"/>
        <v>0</v>
      </c>
      <c r="BU28" s="106">
        <f t="shared" si="44"/>
        <v>0</v>
      </c>
      <c r="BV28" s="106">
        <f t="shared" si="45"/>
        <v>0</v>
      </c>
      <c r="BW28" s="106">
        <f t="shared" si="46"/>
        <v>0</v>
      </c>
      <c r="BX28" s="106">
        <f t="shared" si="47"/>
        <v>0</v>
      </c>
      <c r="BY28" s="106">
        <f t="shared" si="48"/>
        <v>0</v>
      </c>
      <c r="BZ28" s="106">
        <f t="shared" si="49"/>
        <v>0</v>
      </c>
      <c r="CA28" s="106">
        <f t="shared" si="50"/>
        <v>0</v>
      </c>
      <c r="CB28" s="106">
        <f t="shared" si="51"/>
        <v>0</v>
      </c>
      <c r="CC28" s="107">
        <f t="shared" si="52"/>
        <v>10</v>
      </c>
      <c r="CD28" s="108">
        <f t="shared" si="53"/>
        <v>0</v>
      </c>
      <c r="CG28" s="26">
        <v>24</v>
      </c>
      <c r="CH28" s="101" t="str">
        <f>'2C'!G28</f>
        <v>MARTINEZ TORRES LISSET</v>
      </c>
      <c r="CI28" s="42"/>
      <c r="CJ28" s="71"/>
      <c r="CK28" s="71"/>
      <c r="CL28" s="71"/>
      <c r="CM28" s="71"/>
      <c r="CN28" s="71"/>
      <c r="CO28" s="71"/>
      <c r="CP28" s="71"/>
      <c r="CQ28" s="71"/>
      <c r="CR28" s="71"/>
      <c r="CS28" s="71"/>
      <c r="CT28" s="71"/>
      <c r="CU28" s="71"/>
      <c r="CV28" s="71"/>
      <c r="CW28" s="71"/>
      <c r="CX28" s="71"/>
      <c r="CY28" s="71"/>
      <c r="CZ28" s="71"/>
      <c r="DA28" s="71"/>
      <c r="DB28" s="71"/>
      <c r="DC28" s="71"/>
      <c r="DD28" s="71"/>
      <c r="DE28" s="71"/>
      <c r="DF28" s="71"/>
      <c r="DG28" s="106">
        <f t="shared" si="54"/>
        <v>0</v>
      </c>
      <c r="DH28" s="106">
        <f t="shared" si="55"/>
        <v>0</v>
      </c>
      <c r="DI28" s="106">
        <f t="shared" si="56"/>
        <v>0</v>
      </c>
      <c r="DJ28" s="106">
        <f t="shared" si="57"/>
        <v>0</v>
      </c>
      <c r="DK28" s="106">
        <f t="shared" si="58"/>
        <v>0</v>
      </c>
      <c r="DL28" s="106">
        <f t="shared" si="59"/>
        <v>0</v>
      </c>
      <c r="DM28" s="106">
        <f t="shared" si="60"/>
        <v>0</v>
      </c>
      <c r="DN28" s="106">
        <f t="shared" si="61"/>
        <v>0</v>
      </c>
      <c r="DO28" s="106">
        <f t="shared" si="62"/>
        <v>0</v>
      </c>
      <c r="DP28" s="106">
        <f t="shared" si="63"/>
        <v>0</v>
      </c>
      <c r="DQ28" s="106">
        <f t="shared" si="64"/>
        <v>0</v>
      </c>
      <c r="DR28" s="106">
        <f t="shared" si="65"/>
        <v>0</v>
      </c>
      <c r="DS28" s="107">
        <f t="shared" si="66"/>
        <v>10</v>
      </c>
      <c r="DT28" s="108">
        <f t="shared" si="67"/>
        <v>0</v>
      </c>
      <c r="DV28" s="26">
        <v>24</v>
      </c>
      <c r="DW28" s="182" t="str">
        <f>'4A'!G28</f>
        <v>RAMIREZ OLGUIN EDUARDO</v>
      </c>
      <c r="DX28" s="42"/>
      <c r="DY28" s="42"/>
      <c r="DZ28" s="71"/>
      <c r="EA28" s="71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3">
        <f t="shared" si="68"/>
        <v>0</v>
      </c>
      <c r="EW28" s="43">
        <f t="shared" si="69"/>
        <v>0</v>
      </c>
      <c r="EX28" s="43">
        <f t="shared" si="70"/>
        <v>0</v>
      </c>
      <c r="EY28" s="43">
        <f t="shared" si="71"/>
        <v>0</v>
      </c>
      <c r="EZ28" s="43">
        <f t="shared" si="72"/>
        <v>0</v>
      </c>
      <c r="FA28" s="43">
        <f t="shared" si="73"/>
        <v>0</v>
      </c>
      <c r="FB28" s="43">
        <f t="shared" si="74"/>
        <v>0</v>
      </c>
      <c r="FC28" s="43">
        <f t="shared" si="75"/>
        <v>0</v>
      </c>
      <c r="FD28" s="43">
        <f t="shared" si="76"/>
        <v>0</v>
      </c>
      <c r="FE28" s="43">
        <f t="shared" si="77"/>
        <v>0</v>
      </c>
      <c r="FF28" s="43">
        <f t="shared" si="78"/>
        <v>0</v>
      </c>
      <c r="FG28" s="43">
        <f t="shared" si="79"/>
        <v>0</v>
      </c>
      <c r="FH28" s="44">
        <f t="shared" si="80"/>
        <v>10</v>
      </c>
      <c r="FI28" s="27">
        <f t="shared" si="81"/>
        <v>0</v>
      </c>
      <c r="FL28" s="26">
        <v>24</v>
      </c>
      <c r="FM28" s="182" t="str">
        <f>'4B'!G28</f>
        <v>ORTA  MARTINEZ LEONARDO DANIEL</v>
      </c>
      <c r="FN28" s="42"/>
      <c r="FO28" s="79"/>
      <c r="FP28" s="81"/>
      <c r="FQ28" s="43"/>
      <c r="FR28" s="42"/>
      <c r="FS28" s="42"/>
      <c r="FT28" s="42"/>
      <c r="FU28" s="42"/>
      <c r="FV28" s="42"/>
      <c r="FW28" s="42"/>
      <c r="FX28" s="42"/>
      <c r="FY28" s="79"/>
      <c r="FZ28" s="79"/>
      <c r="GA28" s="81"/>
      <c r="GB28" s="79"/>
      <c r="GC28" s="42"/>
      <c r="GD28" s="81"/>
      <c r="GE28" s="42"/>
      <c r="GF28" s="42"/>
      <c r="GG28" s="42"/>
      <c r="GH28" s="42"/>
      <c r="GI28" s="42"/>
      <c r="GJ28" s="42"/>
      <c r="GK28" s="42"/>
      <c r="GL28" s="43">
        <f t="shared" si="82"/>
        <v>0</v>
      </c>
      <c r="GM28" s="43">
        <f t="shared" si="83"/>
        <v>0</v>
      </c>
      <c r="GN28" s="43">
        <f t="shared" si="84"/>
        <v>0</v>
      </c>
      <c r="GO28" s="43">
        <f t="shared" si="85"/>
        <v>0</v>
      </c>
      <c r="GP28" s="43">
        <f t="shared" si="86"/>
        <v>0</v>
      </c>
      <c r="GQ28" s="43">
        <f t="shared" si="87"/>
        <v>0</v>
      </c>
      <c r="GR28" s="43">
        <f t="shared" si="88"/>
        <v>0</v>
      </c>
      <c r="GS28" s="43">
        <f t="shared" si="89"/>
        <v>0</v>
      </c>
      <c r="GT28" s="43">
        <f t="shared" si="90"/>
        <v>0</v>
      </c>
      <c r="GU28" s="43">
        <f t="shared" si="91"/>
        <v>0</v>
      </c>
      <c r="GV28" s="43">
        <f t="shared" si="92"/>
        <v>0</v>
      </c>
      <c r="GW28" s="43">
        <f t="shared" si="93"/>
        <v>0</v>
      </c>
      <c r="GX28" s="44">
        <f t="shared" si="94"/>
        <v>10</v>
      </c>
      <c r="GY28" s="27">
        <f t="shared" si="95"/>
        <v>0</v>
      </c>
      <c r="GZ28" s="179"/>
      <c r="HA28" s="26">
        <v>24</v>
      </c>
      <c r="HB28" s="182" t="str">
        <f>'4C'!G28</f>
        <v>RUIZ AMAYA JUAN CARLOS</v>
      </c>
      <c r="HC28" s="42"/>
      <c r="HD28" s="79"/>
      <c r="HE28" s="81"/>
      <c r="HF28" s="43"/>
      <c r="HG28" s="42"/>
      <c r="HH28" s="42"/>
      <c r="HI28" s="42"/>
      <c r="HJ28" s="42"/>
      <c r="HK28" s="42"/>
      <c r="HL28" s="42"/>
      <c r="HM28" s="42"/>
      <c r="HN28" s="79"/>
      <c r="HO28" s="79"/>
      <c r="HP28" s="81"/>
      <c r="HQ28" s="79"/>
      <c r="HR28" s="42"/>
      <c r="HS28" s="81"/>
      <c r="HT28" s="42"/>
      <c r="HU28" s="42"/>
      <c r="HV28" s="42"/>
      <c r="HW28" s="42"/>
      <c r="HX28" s="42"/>
      <c r="HY28" s="42"/>
      <c r="HZ28" s="42"/>
      <c r="IA28" s="43">
        <f t="shared" si="96"/>
        <v>0</v>
      </c>
      <c r="IB28" s="43">
        <f t="shared" si="97"/>
        <v>0</v>
      </c>
      <c r="IC28" s="43">
        <f t="shared" si="98"/>
        <v>0</v>
      </c>
      <c r="ID28" s="43">
        <f t="shared" si="99"/>
        <v>0</v>
      </c>
      <c r="IE28" s="43">
        <f t="shared" si="100"/>
        <v>0</v>
      </c>
      <c r="IF28" s="43">
        <f t="shared" si="101"/>
        <v>0</v>
      </c>
      <c r="IG28" s="43">
        <f t="shared" si="102"/>
        <v>0</v>
      </c>
      <c r="IH28" s="43">
        <f t="shared" si="103"/>
        <v>0</v>
      </c>
      <c r="II28" s="43">
        <f t="shared" si="104"/>
        <v>0</v>
      </c>
      <c r="IJ28" s="43">
        <f t="shared" si="105"/>
        <v>0</v>
      </c>
      <c r="IK28" s="43">
        <f t="shared" si="106"/>
        <v>0</v>
      </c>
      <c r="IL28" s="43">
        <f t="shared" si="107"/>
        <v>0</v>
      </c>
      <c r="IM28" s="44">
        <f t="shared" si="108"/>
        <v>10</v>
      </c>
      <c r="IN28" s="27">
        <f t="shared" si="109"/>
        <v>0</v>
      </c>
      <c r="IO28" s="179"/>
      <c r="IP28" s="26">
        <v>24</v>
      </c>
      <c r="IQ28" s="182" t="str">
        <f>'6A'!G28</f>
        <v>MEDRANO  PERALTA LUIS ANGEL</v>
      </c>
      <c r="IR28" s="42"/>
      <c r="IS28" s="42"/>
      <c r="IT28" s="42"/>
      <c r="IU28" s="42"/>
      <c r="IV28" s="42"/>
      <c r="IW28" s="79"/>
      <c r="IX28" s="79"/>
      <c r="IY28" s="81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131">
        <f t="shared" si="1"/>
        <v>0</v>
      </c>
      <c r="JO28" s="131">
        <f t="shared" si="2"/>
        <v>0</v>
      </c>
      <c r="JP28" s="131">
        <f t="shared" si="3"/>
        <v>0</v>
      </c>
      <c r="JQ28" s="131">
        <f t="shared" si="4"/>
        <v>0</v>
      </c>
      <c r="JR28" s="131">
        <f t="shared" si="5"/>
        <v>0</v>
      </c>
      <c r="JS28" s="131">
        <f t="shared" si="6"/>
        <v>0</v>
      </c>
      <c r="JT28" s="131">
        <f t="shared" si="7"/>
        <v>0</v>
      </c>
      <c r="JU28" s="131">
        <f t="shared" si="8"/>
        <v>0</v>
      </c>
      <c r="JV28" s="131">
        <f t="shared" si="9"/>
        <v>0</v>
      </c>
      <c r="JW28" s="131">
        <f t="shared" si="10"/>
        <v>0</v>
      </c>
      <c r="JX28" s="131">
        <f t="shared" si="11"/>
        <v>0</v>
      </c>
      <c r="JY28" s="130">
        <f t="shared" si="12"/>
        <v>10</v>
      </c>
      <c r="JZ28" s="27">
        <f t="shared" si="13"/>
        <v>0</v>
      </c>
      <c r="KB28" s="26">
        <v>24</v>
      </c>
      <c r="KC28" s="182" t="str">
        <f>'6B'!G28</f>
        <v>QUIROZ GARCIA ELVIA PAOLA</v>
      </c>
      <c r="KD28" s="127"/>
      <c r="KE28" s="127"/>
      <c r="KF28" s="127"/>
      <c r="KG28" s="127"/>
      <c r="KH28" s="127"/>
      <c r="KI28" s="128"/>
      <c r="KJ28" s="128"/>
      <c r="KK28" s="129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31">
        <f t="shared" si="14"/>
        <v>0</v>
      </c>
      <c r="LA28" s="131">
        <f t="shared" si="15"/>
        <v>0</v>
      </c>
      <c r="LB28" s="131">
        <f t="shared" si="16"/>
        <v>0</v>
      </c>
      <c r="LC28" s="131">
        <f t="shared" si="17"/>
        <v>0</v>
      </c>
      <c r="LD28" s="131">
        <f t="shared" si="18"/>
        <v>0</v>
      </c>
      <c r="LE28" s="131">
        <f t="shared" si="19"/>
        <v>0</v>
      </c>
      <c r="LF28" s="131">
        <f t="shared" si="20"/>
        <v>0</v>
      </c>
      <c r="LG28" s="131">
        <f t="shared" si="21"/>
        <v>0</v>
      </c>
      <c r="LH28" s="131">
        <f t="shared" si="22"/>
        <v>0</v>
      </c>
      <c r="LI28" s="131">
        <f t="shared" si="23"/>
        <v>0</v>
      </c>
      <c r="LJ28" s="131">
        <f t="shared" si="24"/>
        <v>0</v>
      </c>
      <c r="LK28" s="44">
        <f t="shared" si="25"/>
        <v>10</v>
      </c>
      <c r="LL28" s="27">
        <f t="shared" si="26"/>
        <v>0</v>
      </c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</row>
    <row r="29" spans="1:346" s="33" customFormat="1">
      <c r="A29" s="26">
        <v>25</v>
      </c>
      <c r="B29" s="100" t="str">
        <f>'2 A'!G29</f>
        <v>MEDRANO  CRUZ MARTIN EDUARDO</v>
      </c>
      <c r="C29" s="71"/>
      <c r="D29" s="19"/>
      <c r="E29" s="71"/>
      <c r="F29" s="19"/>
      <c r="G29" s="71"/>
      <c r="H29" s="70"/>
      <c r="I29" s="71"/>
      <c r="J29" s="19"/>
      <c r="K29" s="71"/>
      <c r="L29" s="19"/>
      <c r="M29" s="71"/>
      <c r="N29" s="19"/>
      <c r="O29" s="71"/>
      <c r="P29" s="19"/>
      <c r="Q29" s="71"/>
      <c r="R29" s="19"/>
      <c r="S29" s="71"/>
      <c r="T29" s="19"/>
      <c r="U29" s="71"/>
      <c r="V29" s="19"/>
      <c r="W29" s="71"/>
      <c r="X29" s="71"/>
      <c r="Y29" s="71"/>
      <c r="Z29" s="71"/>
      <c r="AA29" s="43">
        <f t="shared" si="27"/>
        <v>0</v>
      </c>
      <c r="AB29" s="43">
        <f t="shared" si="28"/>
        <v>0</v>
      </c>
      <c r="AC29" s="43">
        <f t="shared" si="29"/>
        <v>0</v>
      </c>
      <c r="AD29" s="43">
        <f t="shared" si="30"/>
        <v>0</v>
      </c>
      <c r="AE29" s="43">
        <f t="shared" si="31"/>
        <v>0</v>
      </c>
      <c r="AF29" s="43">
        <f t="shared" si="32"/>
        <v>0</v>
      </c>
      <c r="AG29" s="43">
        <f t="shared" si="33"/>
        <v>0</v>
      </c>
      <c r="AH29" s="43">
        <f t="shared" si="34"/>
        <v>0</v>
      </c>
      <c r="AI29" s="43">
        <f t="shared" si="35"/>
        <v>0</v>
      </c>
      <c r="AJ29" s="43">
        <f t="shared" si="36"/>
        <v>0</v>
      </c>
      <c r="AK29" s="43">
        <f t="shared" si="37"/>
        <v>0</v>
      </c>
      <c r="AL29" s="43">
        <f t="shared" si="38"/>
        <v>0</v>
      </c>
      <c r="AM29" s="44">
        <f t="shared" si="39"/>
        <v>10</v>
      </c>
      <c r="AN29" s="27">
        <f t="shared" si="0"/>
        <v>0</v>
      </c>
      <c r="AQ29" s="26">
        <v>25</v>
      </c>
      <c r="AR29" s="101" t="str">
        <f>'2B'!G29</f>
        <v>JUAREZ  ANAYA SERGIO</v>
      </c>
      <c r="AS29" s="42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106">
        <f t="shared" si="40"/>
        <v>0</v>
      </c>
      <c r="BR29" s="106">
        <f t="shared" si="41"/>
        <v>0</v>
      </c>
      <c r="BS29" s="106">
        <f t="shared" si="42"/>
        <v>0</v>
      </c>
      <c r="BT29" s="106">
        <f t="shared" si="43"/>
        <v>0</v>
      </c>
      <c r="BU29" s="106">
        <f t="shared" si="44"/>
        <v>0</v>
      </c>
      <c r="BV29" s="106">
        <f t="shared" si="45"/>
        <v>0</v>
      </c>
      <c r="BW29" s="106">
        <f t="shared" si="46"/>
        <v>0</v>
      </c>
      <c r="BX29" s="106">
        <f t="shared" si="47"/>
        <v>0</v>
      </c>
      <c r="BY29" s="106">
        <f t="shared" si="48"/>
        <v>0</v>
      </c>
      <c r="BZ29" s="106">
        <f t="shared" si="49"/>
        <v>0</v>
      </c>
      <c r="CA29" s="106">
        <f t="shared" si="50"/>
        <v>0</v>
      </c>
      <c r="CB29" s="106">
        <f t="shared" si="51"/>
        <v>0</v>
      </c>
      <c r="CC29" s="107">
        <f t="shared" si="52"/>
        <v>10</v>
      </c>
      <c r="CD29" s="108">
        <f t="shared" si="53"/>
        <v>0</v>
      </c>
      <c r="CG29" s="26">
        <v>25</v>
      </c>
      <c r="CH29" s="101" t="str">
        <f>'2C'!G29</f>
        <v>OCAMPO GUTIERREZ JESUS ANTONIO</v>
      </c>
      <c r="CI29" s="42"/>
      <c r="CJ29" s="71"/>
      <c r="CK29" s="71"/>
      <c r="CL29" s="71"/>
      <c r="CM29" s="71"/>
      <c r="CN29" s="71"/>
      <c r="CO29" s="71"/>
      <c r="CP29" s="71"/>
      <c r="CQ29" s="71"/>
      <c r="CR29" s="71"/>
      <c r="CS29" s="71"/>
      <c r="CT29" s="71"/>
      <c r="CU29" s="71"/>
      <c r="CV29" s="71"/>
      <c r="CW29" s="71"/>
      <c r="CX29" s="71"/>
      <c r="CY29" s="71"/>
      <c r="CZ29" s="71"/>
      <c r="DA29" s="71"/>
      <c r="DB29" s="71"/>
      <c r="DC29" s="71"/>
      <c r="DD29" s="71"/>
      <c r="DE29" s="71"/>
      <c r="DF29" s="71"/>
      <c r="DG29" s="106">
        <f t="shared" si="54"/>
        <v>0</v>
      </c>
      <c r="DH29" s="106">
        <f t="shared" si="55"/>
        <v>0</v>
      </c>
      <c r="DI29" s="106">
        <f t="shared" si="56"/>
        <v>0</v>
      </c>
      <c r="DJ29" s="106">
        <f t="shared" si="57"/>
        <v>0</v>
      </c>
      <c r="DK29" s="106">
        <f t="shared" si="58"/>
        <v>0</v>
      </c>
      <c r="DL29" s="106">
        <f t="shared" si="59"/>
        <v>0</v>
      </c>
      <c r="DM29" s="106">
        <f t="shared" si="60"/>
        <v>0</v>
      </c>
      <c r="DN29" s="106">
        <f t="shared" si="61"/>
        <v>0</v>
      </c>
      <c r="DO29" s="106">
        <f t="shared" si="62"/>
        <v>0</v>
      </c>
      <c r="DP29" s="106">
        <f t="shared" si="63"/>
        <v>0</v>
      </c>
      <c r="DQ29" s="106">
        <f t="shared" si="64"/>
        <v>0</v>
      </c>
      <c r="DR29" s="106">
        <f t="shared" si="65"/>
        <v>0</v>
      </c>
      <c r="DS29" s="107">
        <f t="shared" si="66"/>
        <v>10</v>
      </c>
      <c r="DT29" s="108">
        <f t="shared" si="67"/>
        <v>0</v>
      </c>
      <c r="DV29" s="26">
        <v>25</v>
      </c>
      <c r="DW29" s="182" t="str">
        <f>'4A'!G29</f>
        <v>RENDON  AGUILAR MARIA DE LOURDEZ</v>
      </c>
      <c r="DX29" s="42"/>
      <c r="DY29" s="42"/>
      <c r="DZ29" s="71"/>
      <c r="EA29" s="71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3">
        <f t="shared" si="68"/>
        <v>0</v>
      </c>
      <c r="EW29" s="43">
        <f t="shared" si="69"/>
        <v>0</v>
      </c>
      <c r="EX29" s="43">
        <f t="shared" si="70"/>
        <v>0</v>
      </c>
      <c r="EY29" s="43">
        <f t="shared" si="71"/>
        <v>0</v>
      </c>
      <c r="EZ29" s="43">
        <f t="shared" si="72"/>
        <v>0</v>
      </c>
      <c r="FA29" s="43">
        <f t="shared" si="73"/>
        <v>0</v>
      </c>
      <c r="FB29" s="43">
        <f t="shared" si="74"/>
        <v>0</v>
      </c>
      <c r="FC29" s="43">
        <f t="shared" si="75"/>
        <v>0</v>
      </c>
      <c r="FD29" s="43">
        <f t="shared" si="76"/>
        <v>0</v>
      </c>
      <c r="FE29" s="43">
        <f t="shared" si="77"/>
        <v>0</v>
      </c>
      <c r="FF29" s="43">
        <f t="shared" si="78"/>
        <v>0</v>
      </c>
      <c r="FG29" s="43">
        <f t="shared" si="79"/>
        <v>0</v>
      </c>
      <c r="FH29" s="44">
        <f t="shared" si="80"/>
        <v>10</v>
      </c>
      <c r="FI29" s="27">
        <f t="shared" si="81"/>
        <v>0</v>
      </c>
      <c r="FL29" s="26">
        <v>25</v>
      </c>
      <c r="FM29" s="182" t="str">
        <f>'4B'!G29</f>
        <v>PIMENTEL ARAGON CESAR OSVALDO</v>
      </c>
      <c r="FN29" s="42"/>
      <c r="FO29" s="79"/>
      <c r="FP29" s="81"/>
      <c r="FQ29" s="43"/>
      <c r="FR29" s="42"/>
      <c r="FS29" s="42"/>
      <c r="FT29" s="42"/>
      <c r="FU29" s="42"/>
      <c r="FV29" s="42"/>
      <c r="FW29" s="42"/>
      <c r="FX29" s="42"/>
      <c r="FY29" s="79"/>
      <c r="FZ29" s="79"/>
      <c r="GA29" s="81"/>
      <c r="GB29" s="79"/>
      <c r="GC29" s="42"/>
      <c r="GD29" s="81"/>
      <c r="GE29" s="42"/>
      <c r="GF29" s="42"/>
      <c r="GG29" s="42"/>
      <c r="GH29" s="42"/>
      <c r="GI29" s="42"/>
      <c r="GJ29" s="42"/>
      <c r="GK29" s="42"/>
      <c r="GL29" s="43">
        <f t="shared" si="82"/>
        <v>0</v>
      </c>
      <c r="GM29" s="43">
        <f t="shared" si="83"/>
        <v>0</v>
      </c>
      <c r="GN29" s="43">
        <f t="shared" si="84"/>
        <v>0</v>
      </c>
      <c r="GO29" s="43">
        <f t="shared" si="85"/>
        <v>0</v>
      </c>
      <c r="GP29" s="43">
        <f t="shared" si="86"/>
        <v>0</v>
      </c>
      <c r="GQ29" s="43">
        <f t="shared" si="87"/>
        <v>0</v>
      </c>
      <c r="GR29" s="43">
        <f t="shared" si="88"/>
        <v>0</v>
      </c>
      <c r="GS29" s="43">
        <f t="shared" si="89"/>
        <v>0</v>
      </c>
      <c r="GT29" s="43">
        <f t="shared" si="90"/>
        <v>0</v>
      </c>
      <c r="GU29" s="43">
        <f t="shared" si="91"/>
        <v>0</v>
      </c>
      <c r="GV29" s="43">
        <f t="shared" si="92"/>
        <v>0</v>
      </c>
      <c r="GW29" s="43">
        <f t="shared" si="93"/>
        <v>0</v>
      </c>
      <c r="GX29" s="44">
        <f t="shared" si="94"/>
        <v>10</v>
      </c>
      <c r="GY29" s="27">
        <f t="shared" si="95"/>
        <v>0</v>
      </c>
      <c r="GZ29" s="179"/>
      <c r="HA29" s="26">
        <v>25</v>
      </c>
      <c r="HB29" s="182" t="str">
        <f>'4C'!G29</f>
        <v>SANCHEZ CRUZALEY TANIA GABRIELA</v>
      </c>
      <c r="HC29" s="42"/>
      <c r="HD29" s="79"/>
      <c r="HE29" s="81"/>
      <c r="HF29" s="43"/>
      <c r="HG29" s="42"/>
      <c r="HH29" s="42"/>
      <c r="HI29" s="42"/>
      <c r="HJ29" s="42"/>
      <c r="HK29" s="42"/>
      <c r="HL29" s="42"/>
      <c r="HM29" s="42"/>
      <c r="HN29" s="79"/>
      <c r="HO29" s="79"/>
      <c r="HP29" s="81"/>
      <c r="HQ29" s="79"/>
      <c r="HR29" s="42"/>
      <c r="HS29" s="81"/>
      <c r="HT29" s="42"/>
      <c r="HU29" s="42"/>
      <c r="HV29" s="42"/>
      <c r="HW29" s="42"/>
      <c r="HX29" s="42"/>
      <c r="HY29" s="42"/>
      <c r="HZ29" s="42"/>
      <c r="IA29" s="43">
        <f t="shared" si="96"/>
        <v>0</v>
      </c>
      <c r="IB29" s="43">
        <f t="shared" si="97"/>
        <v>0</v>
      </c>
      <c r="IC29" s="43">
        <f t="shared" si="98"/>
        <v>0</v>
      </c>
      <c r="ID29" s="43">
        <f t="shared" si="99"/>
        <v>0</v>
      </c>
      <c r="IE29" s="43">
        <f t="shared" si="100"/>
        <v>0</v>
      </c>
      <c r="IF29" s="43">
        <f t="shared" si="101"/>
        <v>0</v>
      </c>
      <c r="IG29" s="43">
        <f t="shared" si="102"/>
        <v>0</v>
      </c>
      <c r="IH29" s="43">
        <f t="shared" si="103"/>
        <v>0</v>
      </c>
      <c r="II29" s="43">
        <f t="shared" si="104"/>
        <v>0</v>
      </c>
      <c r="IJ29" s="43">
        <f t="shared" si="105"/>
        <v>0</v>
      </c>
      <c r="IK29" s="43">
        <f t="shared" si="106"/>
        <v>0</v>
      </c>
      <c r="IL29" s="43">
        <f t="shared" si="107"/>
        <v>0</v>
      </c>
      <c r="IM29" s="44">
        <f t="shared" si="108"/>
        <v>10</v>
      </c>
      <c r="IN29" s="27">
        <f t="shared" si="109"/>
        <v>0</v>
      </c>
      <c r="IO29" s="179"/>
      <c r="IP29" s="26">
        <v>25</v>
      </c>
      <c r="IQ29" s="182" t="str">
        <f>'6A'!G29</f>
        <v>MORALES LUNA GERARDO ARCADIO</v>
      </c>
      <c r="IR29" s="42"/>
      <c r="IS29" s="42"/>
      <c r="IT29" s="42"/>
      <c r="IU29" s="42"/>
      <c r="IV29" s="42"/>
      <c r="IW29" s="79"/>
      <c r="IX29" s="79"/>
      <c r="IY29" s="81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131">
        <f t="shared" si="1"/>
        <v>0</v>
      </c>
      <c r="JO29" s="131">
        <f t="shared" si="2"/>
        <v>0</v>
      </c>
      <c r="JP29" s="131">
        <f t="shared" si="3"/>
        <v>0</v>
      </c>
      <c r="JQ29" s="131">
        <f t="shared" si="4"/>
        <v>0</v>
      </c>
      <c r="JR29" s="131">
        <f t="shared" si="5"/>
        <v>0</v>
      </c>
      <c r="JS29" s="131">
        <f t="shared" si="6"/>
        <v>0</v>
      </c>
      <c r="JT29" s="131">
        <f t="shared" si="7"/>
        <v>0</v>
      </c>
      <c r="JU29" s="131">
        <f t="shared" si="8"/>
        <v>0</v>
      </c>
      <c r="JV29" s="131">
        <f t="shared" si="9"/>
        <v>0</v>
      </c>
      <c r="JW29" s="131">
        <f t="shared" si="10"/>
        <v>0</v>
      </c>
      <c r="JX29" s="131">
        <f t="shared" si="11"/>
        <v>0</v>
      </c>
      <c r="JY29" s="130">
        <f t="shared" si="12"/>
        <v>10</v>
      </c>
      <c r="JZ29" s="27">
        <f t="shared" si="13"/>
        <v>0</v>
      </c>
      <c r="KB29" s="26">
        <v>25</v>
      </c>
      <c r="KC29" s="182" t="str">
        <f>'6B'!G29</f>
        <v>RAMIREZ CRUZ OSCAR MELESIO</v>
      </c>
      <c r="KD29" s="127"/>
      <c r="KE29" s="127"/>
      <c r="KF29" s="127"/>
      <c r="KG29" s="127"/>
      <c r="KH29" s="127"/>
      <c r="KI29" s="128"/>
      <c r="KJ29" s="128"/>
      <c r="KK29" s="129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31">
        <f t="shared" si="14"/>
        <v>0</v>
      </c>
      <c r="LA29" s="131">
        <f t="shared" si="15"/>
        <v>0</v>
      </c>
      <c r="LB29" s="131">
        <f t="shared" si="16"/>
        <v>0</v>
      </c>
      <c r="LC29" s="131">
        <f t="shared" si="17"/>
        <v>0</v>
      </c>
      <c r="LD29" s="131">
        <f t="shared" si="18"/>
        <v>0</v>
      </c>
      <c r="LE29" s="131">
        <f t="shared" si="19"/>
        <v>0</v>
      </c>
      <c r="LF29" s="131">
        <f t="shared" si="20"/>
        <v>0</v>
      </c>
      <c r="LG29" s="131">
        <f t="shared" si="21"/>
        <v>0</v>
      </c>
      <c r="LH29" s="131">
        <f t="shared" si="22"/>
        <v>0</v>
      </c>
      <c r="LI29" s="131">
        <f t="shared" si="23"/>
        <v>0</v>
      </c>
      <c r="LJ29" s="131">
        <f t="shared" si="24"/>
        <v>0</v>
      </c>
      <c r="LK29" s="44">
        <f t="shared" si="25"/>
        <v>10</v>
      </c>
      <c r="LL29" s="27">
        <f t="shared" si="26"/>
        <v>0</v>
      </c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</row>
    <row r="30" spans="1:346" s="33" customFormat="1">
      <c r="A30" s="26">
        <v>26</v>
      </c>
      <c r="B30" s="100" t="str">
        <f>'2 A'!G30</f>
        <v>MORALES MELCHOR MARIA FERNANDA</v>
      </c>
      <c r="C30" s="71"/>
      <c r="D30" s="19"/>
      <c r="E30" s="71"/>
      <c r="F30" s="19"/>
      <c r="G30" s="71"/>
      <c r="H30" s="70"/>
      <c r="I30" s="71"/>
      <c r="J30" s="19"/>
      <c r="K30" s="71"/>
      <c r="L30" s="19"/>
      <c r="M30" s="71"/>
      <c r="N30" s="19"/>
      <c r="O30" s="71"/>
      <c r="P30" s="19"/>
      <c r="Q30" s="71"/>
      <c r="R30" s="19"/>
      <c r="S30" s="71"/>
      <c r="T30" s="19"/>
      <c r="U30" s="71"/>
      <c r="V30" s="19"/>
      <c r="W30" s="71"/>
      <c r="X30" s="71"/>
      <c r="Y30" s="71"/>
      <c r="Z30" s="71"/>
      <c r="AA30" s="43">
        <f t="shared" si="27"/>
        <v>0</v>
      </c>
      <c r="AB30" s="43">
        <f t="shared" si="28"/>
        <v>0</v>
      </c>
      <c r="AC30" s="43">
        <f t="shared" si="29"/>
        <v>0</v>
      </c>
      <c r="AD30" s="43">
        <f t="shared" si="30"/>
        <v>0</v>
      </c>
      <c r="AE30" s="43">
        <f t="shared" si="31"/>
        <v>0</v>
      </c>
      <c r="AF30" s="43">
        <f t="shared" si="32"/>
        <v>0</v>
      </c>
      <c r="AG30" s="43">
        <f t="shared" si="33"/>
        <v>0</v>
      </c>
      <c r="AH30" s="43">
        <f t="shared" si="34"/>
        <v>0</v>
      </c>
      <c r="AI30" s="43">
        <f t="shared" si="35"/>
        <v>0</v>
      </c>
      <c r="AJ30" s="43">
        <f t="shared" si="36"/>
        <v>0</v>
      </c>
      <c r="AK30" s="43">
        <f t="shared" si="37"/>
        <v>0</v>
      </c>
      <c r="AL30" s="43">
        <f t="shared" si="38"/>
        <v>0</v>
      </c>
      <c r="AM30" s="44">
        <f t="shared" si="39"/>
        <v>10</v>
      </c>
      <c r="AN30" s="27">
        <f t="shared" si="0"/>
        <v>0</v>
      </c>
      <c r="AQ30" s="26">
        <v>26</v>
      </c>
      <c r="AR30" s="101" t="str">
        <f>'2B'!G30</f>
        <v>MARCOS MORALES DUILIO ALEXANDER</v>
      </c>
      <c r="AS30" s="42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106">
        <f t="shared" si="40"/>
        <v>0</v>
      </c>
      <c r="BR30" s="106">
        <f t="shared" si="41"/>
        <v>0</v>
      </c>
      <c r="BS30" s="106">
        <f t="shared" si="42"/>
        <v>0</v>
      </c>
      <c r="BT30" s="106">
        <f t="shared" si="43"/>
        <v>0</v>
      </c>
      <c r="BU30" s="106">
        <f t="shared" si="44"/>
        <v>0</v>
      </c>
      <c r="BV30" s="106">
        <f t="shared" si="45"/>
        <v>0</v>
      </c>
      <c r="BW30" s="106">
        <f t="shared" si="46"/>
        <v>0</v>
      </c>
      <c r="BX30" s="106">
        <f t="shared" si="47"/>
        <v>0</v>
      </c>
      <c r="BY30" s="106">
        <f t="shared" si="48"/>
        <v>0</v>
      </c>
      <c r="BZ30" s="106">
        <f t="shared" si="49"/>
        <v>0</v>
      </c>
      <c r="CA30" s="106">
        <f t="shared" si="50"/>
        <v>0</v>
      </c>
      <c r="CB30" s="106">
        <f t="shared" si="51"/>
        <v>0</v>
      </c>
      <c r="CC30" s="107">
        <f t="shared" si="52"/>
        <v>10</v>
      </c>
      <c r="CD30" s="108">
        <f t="shared" si="53"/>
        <v>0</v>
      </c>
      <c r="CG30" s="26">
        <v>26</v>
      </c>
      <c r="CH30" s="101" t="str">
        <f>'2C'!G30</f>
        <v>ORTIZ ANDALON SANDY</v>
      </c>
      <c r="CI30" s="42"/>
      <c r="CJ30" s="71"/>
      <c r="CK30" s="71"/>
      <c r="CL30" s="71"/>
      <c r="CM30" s="71"/>
      <c r="CN30" s="71"/>
      <c r="CO30" s="71"/>
      <c r="CP30" s="71"/>
      <c r="CQ30" s="71"/>
      <c r="CR30" s="71"/>
      <c r="CS30" s="71"/>
      <c r="CT30" s="71"/>
      <c r="CU30" s="71"/>
      <c r="CV30" s="71"/>
      <c r="CW30" s="71"/>
      <c r="CX30" s="71"/>
      <c r="CY30" s="71"/>
      <c r="CZ30" s="71"/>
      <c r="DA30" s="71"/>
      <c r="DB30" s="71"/>
      <c r="DC30" s="71"/>
      <c r="DD30" s="71"/>
      <c r="DE30" s="71"/>
      <c r="DF30" s="71"/>
      <c r="DG30" s="106">
        <f t="shared" si="54"/>
        <v>0</v>
      </c>
      <c r="DH30" s="106">
        <f t="shared" si="55"/>
        <v>0</v>
      </c>
      <c r="DI30" s="106">
        <f t="shared" si="56"/>
        <v>0</v>
      </c>
      <c r="DJ30" s="106">
        <f t="shared" si="57"/>
        <v>0</v>
      </c>
      <c r="DK30" s="106">
        <f t="shared" si="58"/>
        <v>0</v>
      </c>
      <c r="DL30" s="106">
        <f t="shared" si="59"/>
        <v>0</v>
      </c>
      <c r="DM30" s="106">
        <f t="shared" si="60"/>
        <v>0</v>
      </c>
      <c r="DN30" s="106">
        <f t="shared" si="61"/>
        <v>0</v>
      </c>
      <c r="DO30" s="106">
        <f t="shared" si="62"/>
        <v>0</v>
      </c>
      <c r="DP30" s="106">
        <f t="shared" si="63"/>
        <v>0</v>
      </c>
      <c r="DQ30" s="106">
        <f t="shared" si="64"/>
        <v>0</v>
      </c>
      <c r="DR30" s="106">
        <f t="shared" si="65"/>
        <v>0</v>
      </c>
      <c r="DS30" s="107">
        <f t="shared" si="66"/>
        <v>10</v>
      </c>
      <c r="DT30" s="108">
        <f t="shared" si="67"/>
        <v>0</v>
      </c>
      <c r="DV30" s="26">
        <v>26</v>
      </c>
      <c r="DW30" s="182" t="str">
        <f>'4A'!G30</f>
        <v>RETANA PEREZ MARCOS DANIEL</v>
      </c>
      <c r="DX30" s="42"/>
      <c r="DY30" s="42"/>
      <c r="DZ30" s="71"/>
      <c r="EA30" s="71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3">
        <f t="shared" si="68"/>
        <v>0</v>
      </c>
      <c r="EW30" s="43">
        <f t="shared" si="69"/>
        <v>0</v>
      </c>
      <c r="EX30" s="43">
        <f t="shared" si="70"/>
        <v>0</v>
      </c>
      <c r="EY30" s="43">
        <f t="shared" si="71"/>
        <v>0</v>
      </c>
      <c r="EZ30" s="43">
        <f t="shared" si="72"/>
        <v>0</v>
      </c>
      <c r="FA30" s="43">
        <f t="shared" si="73"/>
        <v>0</v>
      </c>
      <c r="FB30" s="43">
        <f t="shared" si="74"/>
        <v>0</v>
      </c>
      <c r="FC30" s="43">
        <f t="shared" si="75"/>
        <v>0</v>
      </c>
      <c r="FD30" s="43">
        <f t="shared" si="76"/>
        <v>0</v>
      </c>
      <c r="FE30" s="43">
        <f t="shared" si="77"/>
        <v>0</v>
      </c>
      <c r="FF30" s="43">
        <f t="shared" si="78"/>
        <v>0</v>
      </c>
      <c r="FG30" s="43">
        <f t="shared" si="79"/>
        <v>0</v>
      </c>
      <c r="FH30" s="44">
        <f t="shared" si="80"/>
        <v>10</v>
      </c>
      <c r="FI30" s="27">
        <f t="shared" si="81"/>
        <v>0</v>
      </c>
      <c r="FL30" s="26">
        <v>26</v>
      </c>
      <c r="FM30" s="182" t="str">
        <f>'4B'!G30</f>
        <v>PRECIADO ALVAREZ JESUS ANGEL</v>
      </c>
      <c r="FN30" s="42"/>
      <c r="FO30" s="79"/>
      <c r="FP30" s="81"/>
      <c r="FQ30" s="43"/>
      <c r="FR30" s="42"/>
      <c r="FS30" s="42"/>
      <c r="FT30" s="42"/>
      <c r="FU30" s="42"/>
      <c r="FV30" s="42"/>
      <c r="FW30" s="42"/>
      <c r="FX30" s="42"/>
      <c r="FY30" s="79"/>
      <c r="FZ30" s="79"/>
      <c r="GA30" s="81"/>
      <c r="GB30" s="79"/>
      <c r="GC30" s="42"/>
      <c r="GD30" s="81"/>
      <c r="GE30" s="42"/>
      <c r="GF30" s="42"/>
      <c r="GG30" s="42"/>
      <c r="GH30" s="42"/>
      <c r="GI30" s="42"/>
      <c r="GJ30" s="42"/>
      <c r="GK30" s="42"/>
      <c r="GL30" s="43">
        <f t="shared" si="82"/>
        <v>0</v>
      </c>
      <c r="GM30" s="43">
        <f t="shared" si="83"/>
        <v>0</v>
      </c>
      <c r="GN30" s="43">
        <f t="shared" si="84"/>
        <v>0</v>
      </c>
      <c r="GO30" s="43">
        <f t="shared" si="85"/>
        <v>0</v>
      </c>
      <c r="GP30" s="43">
        <f t="shared" si="86"/>
        <v>0</v>
      </c>
      <c r="GQ30" s="43">
        <f t="shared" si="87"/>
        <v>0</v>
      </c>
      <c r="GR30" s="43">
        <f t="shared" si="88"/>
        <v>0</v>
      </c>
      <c r="GS30" s="43">
        <f t="shared" si="89"/>
        <v>0</v>
      </c>
      <c r="GT30" s="43">
        <f t="shared" si="90"/>
        <v>0</v>
      </c>
      <c r="GU30" s="43">
        <f t="shared" si="91"/>
        <v>0</v>
      </c>
      <c r="GV30" s="43">
        <f t="shared" si="92"/>
        <v>0</v>
      </c>
      <c r="GW30" s="43">
        <f t="shared" si="93"/>
        <v>0</v>
      </c>
      <c r="GX30" s="44">
        <f t="shared" si="94"/>
        <v>10</v>
      </c>
      <c r="GY30" s="27">
        <f t="shared" si="95"/>
        <v>0</v>
      </c>
      <c r="GZ30" s="179"/>
      <c r="HA30" s="26">
        <v>26</v>
      </c>
      <c r="HB30" s="182" t="str">
        <f>'4C'!G30</f>
        <v>SANCHEZ PEREZ MIGUEL GUADALUPE</v>
      </c>
      <c r="HC30" s="42"/>
      <c r="HD30" s="79"/>
      <c r="HE30" s="81"/>
      <c r="HF30" s="43"/>
      <c r="HG30" s="42"/>
      <c r="HH30" s="42"/>
      <c r="HI30" s="42"/>
      <c r="HJ30" s="42"/>
      <c r="HK30" s="42"/>
      <c r="HL30" s="42"/>
      <c r="HM30" s="42"/>
      <c r="HN30" s="79"/>
      <c r="HO30" s="79"/>
      <c r="HP30" s="81"/>
      <c r="HQ30" s="79"/>
      <c r="HR30" s="42"/>
      <c r="HS30" s="81"/>
      <c r="HT30" s="42"/>
      <c r="HU30" s="42"/>
      <c r="HV30" s="42"/>
      <c r="HW30" s="42"/>
      <c r="HX30" s="42"/>
      <c r="HY30" s="42"/>
      <c r="HZ30" s="42"/>
      <c r="IA30" s="43">
        <f t="shared" si="96"/>
        <v>0</v>
      </c>
      <c r="IB30" s="43">
        <f t="shared" si="97"/>
        <v>0</v>
      </c>
      <c r="IC30" s="43">
        <f t="shared" si="98"/>
        <v>0</v>
      </c>
      <c r="ID30" s="43">
        <f t="shared" si="99"/>
        <v>0</v>
      </c>
      <c r="IE30" s="43">
        <f t="shared" si="100"/>
        <v>0</v>
      </c>
      <c r="IF30" s="43">
        <f t="shared" si="101"/>
        <v>0</v>
      </c>
      <c r="IG30" s="43">
        <f t="shared" si="102"/>
        <v>0</v>
      </c>
      <c r="IH30" s="43">
        <f t="shared" si="103"/>
        <v>0</v>
      </c>
      <c r="II30" s="43">
        <f t="shared" si="104"/>
        <v>0</v>
      </c>
      <c r="IJ30" s="43">
        <f t="shared" si="105"/>
        <v>0</v>
      </c>
      <c r="IK30" s="43">
        <f t="shared" si="106"/>
        <v>0</v>
      </c>
      <c r="IL30" s="43">
        <f t="shared" si="107"/>
        <v>0</v>
      </c>
      <c r="IM30" s="44">
        <f t="shared" si="108"/>
        <v>10</v>
      </c>
      <c r="IN30" s="27">
        <f t="shared" si="109"/>
        <v>0</v>
      </c>
      <c r="IO30" s="179"/>
      <c r="IP30" s="26">
        <v>26</v>
      </c>
      <c r="IQ30" s="182" t="str">
        <f>'6A'!G30</f>
        <v>MORENO  MARTINEZ DANIEL ALEXIS</v>
      </c>
      <c r="IR30" s="42"/>
      <c r="IS30" s="42"/>
      <c r="IT30" s="42"/>
      <c r="IU30" s="42"/>
      <c r="IV30" s="42"/>
      <c r="IW30" s="79"/>
      <c r="IX30" s="79"/>
      <c r="IY30" s="81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131">
        <f t="shared" si="1"/>
        <v>0</v>
      </c>
      <c r="JO30" s="131">
        <f t="shared" si="2"/>
        <v>0</v>
      </c>
      <c r="JP30" s="131">
        <f t="shared" si="3"/>
        <v>0</v>
      </c>
      <c r="JQ30" s="131">
        <f t="shared" si="4"/>
        <v>0</v>
      </c>
      <c r="JR30" s="131">
        <f t="shared" si="5"/>
        <v>0</v>
      </c>
      <c r="JS30" s="131">
        <f t="shared" si="6"/>
        <v>0</v>
      </c>
      <c r="JT30" s="131">
        <f t="shared" si="7"/>
        <v>0</v>
      </c>
      <c r="JU30" s="131">
        <f t="shared" si="8"/>
        <v>0</v>
      </c>
      <c r="JV30" s="131">
        <f t="shared" si="9"/>
        <v>0</v>
      </c>
      <c r="JW30" s="131">
        <f t="shared" si="10"/>
        <v>0</v>
      </c>
      <c r="JX30" s="131">
        <f t="shared" si="11"/>
        <v>0</v>
      </c>
      <c r="JY30" s="130">
        <f t="shared" si="12"/>
        <v>10</v>
      </c>
      <c r="JZ30" s="27">
        <f t="shared" si="13"/>
        <v>0</v>
      </c>
      <c r="KB30" s="26">
        <v>26</v>
      </c>
      <c r="KC30" s="182" t="str">
        <f>'6B'!G30</f>
        <v>RAMIREZ ORTIZ LAURA</v>
      </c>
      <c r="KD30" s="127"/>
      <c r="KE30" s="127"/>
      <c r="KF30" s="127"/>
      <c r="KG30" s="127"/>
      <c r="KH30" s="127"/>
      <c r="KI30" s="128"/>
      <c r="KJ30" s="128"/>
      <c r="KK30" s="129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31">
        <f t="shared" si="14"/>
        <v>0</v>
      </c>
      <c r="LA30" s="131">
        <f t="shared" si="15"/>
        <v>0</v>
      </c>
      <c r="LB30" s="131">
        <f t="shared" si="16"/>
        <v>0</v>
      </c>
      <c r="LC30" s="131">
        <f t="shared" si="17"/>
        <v>0</v>
      </c>
      <c r="LD30" s="131">
        <f t="shared" si="18"/>
        <v>0</v>
      </c>
      <c r="LE30" s="131">
        <f t="shared" si="19"/>
        <v>0</v>
      </c>
      <c r="LF30" s="131">
        <f t="shared" si="20"/>
        <v>0</v>
      </c>
      <c r="LG30" s="131">
        <f t="shared" si="21"/>
        <v>0</v>
      </c>
      <c r="LH30" s="131">
        <f t="shared" si="22"/>
        <v>0</v>
      </c>
      <c r="LI30" s="131">
        <f t="shared" si="23"/>
        <v>0</v>
      </c>
      <c r="LJ30" s="131">
        <f t="shared" si="24"/>
        <v>0</v>
      </c>
      <c r="LK30" s="44">
        <f t="shared" si="25"/>
        <v>10</v>
      </c>
      <c r="LL30" s="27">
        <f t="shared" si="26"/>
        <v>0</v>
      </c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</row>
    <row r="31" spans="1:346" s="33" customFormat="1">
      <c r="A31" s="26">
        <v>27</v>
      </c>
      <c r="B31" s="100" t="str">
        <f>'2 A'!G31</f>
        <v>NAVA CRUZ LIZBETH</v>
      </c>
      <c r="C31" s="71"/>
      <c r="D31" s="19"/>
      <c r="E31" s="71"/>
      <c r="F31" s="19"/>
      <c r="G31" s="71"/>
      <c r="H31" s="70"/>
      <c r="I31" s="71"/>
      <c r="J31" s="19"/>
      <c r="K31" s="71"/>
      <c r="L31" s="19"/>
      <c r="M31" s="71"/>
      <c r="N31" s="19"/>
      <c r="O31" s="71"/>
      <c r="P31" s="19"/>
      <c r="Q31" s="71"/>
      <c r="R31" s="19"/>
      <c r="S31" s="71"/>
      <c r="T31" s="19"/>
      <c r="U31" s="71"/>
      <c r="V31" s="19"/>
      <c r="W31" s="71"/>
      <c r="X31" s="71"/>
      <c r="Y31" s="71"/>
      <c r="Z31" s="71"/>
      <c r="AA31" s="43">
        <f t="shared" si="27"/>
        <v>0</v>
      </c>
      <c r="AB31" s="43">
        <f t="shared" si="28"/>
        <v>0</v>
      </c>
      <c r="AC31" s="43">
        <f t="shared" si="29"/>
        <v>0</v>
      </c>
      <c r="AD31" s="43">
        <f t="shared" si="30"/>
        <v>0</v>
      </c>
      <c r="AE31" s="43">
        <f t="shared" si="31"/>
        <v>0</v>
      </c>
      <c r="AF31" s="43">
        <f t="shared" si="32"/>
        <v>0</v>
      </c>
      <c r="AG31" s="43">
        <f t="shared" si="33"/>
        <v>0</v>
      </c>
      <c r="AH31" s="43">
        <f t="shared" si="34"/>
        <v>0</v>
      </c>
      <c r="AI31" s="43">
        <f t="shared" si="35"/>
        <v>0</v>
      </c>
      <c r="AJ31" s="43">
        <f t="shared" si="36"/>
        <v>0</v>
      </c>
      <c r="AK31" s="43">
        <f t="shared" si="37"/>
        <v>0</v>
      </c>
      <c r="AL31" s="43">
        <f t="shared" si="38"/>
        <v>0</v>
      </c>
      <c r="AM31" s="44">
        <f t="shared" si="39"/>
        <v>10</v>
      </c>
      <c r="AN31" s="27">
        <f t="shared" si="0"/>
        <v>0</v>
      </c>
      <c r="AQ31" s="26">
        <v>27</v>
      </c>
      <c r="AR31" s="101" t="str">
        <f>'2B'!G31</f>
        <v>MARTINEZ ARCOS ADRIANA LIZBETH</v>
      </c>
      <c r="AS31" s="42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106">
        <f t="shared" si="40"/>
        <v>0</v>
      </c>
      <c r="BR31" s="106">
        <f t="shared" si="41"/>
        <v>0</v>
      </c>
      <c r="BS31" s="106">
        <f t="shared" si="42"/>
        <v>0</v>
      </c>
      <c r="BT31" s="106">
        <f t="shared" si="43"/>
        <v>0</v>
      </c>
      <c r="BU31" s="106">
        <f t="shared" si="44"/>
        <v>0</v>
      </c>
      <c r="BV31" s="106">
        <f t="shared" si="45"/>
        <v>0</v>
      </c>
      <c r="BW31" s="106">
        <f t="shared" si="46"/>
        <v>0</v>
      </c>
      <c r="BX31" s="106">
        <f t="shared" si="47"/>
        <v>0</v>
      </c>
      <c r="BY31" s="106">
        <f t="shared" si="48"/>
        <v>0</v>
      </c>
      <c r="BZ31" s="106">
        <f t="shared" si="49"/>
        <v>0</v>
      </c>
      <c r="CA31" s="106">
        <f t="shared" si="50"/>
        <v>0</v>
      </c>
      <c r="CB31" s="106">
        <f t="shared" si="51"/>
        <v>0</v>
      </c>
      <c r="CC31" s="107">
        <f t="shared" si="52"/>
        <v>10</v>
      </c>
      <c r="CD31" s="108">
        <f t="shared" si="53"/>
        <v>0</v>
      </c>
      <c r="CG31" s="26">
        <v>27</v>
      </c>
      <c r="CH31" s="101" t="str">
        <f>'2C'!G31</f>
        <v>ORTIZ ONTIVEROS RAQUEL CLAUDIA VERONICA</v>
      </c>
      <c r="CI31" s="42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106">
        <f t="shared" si="54"/>
        <v>0</v>
      </c>
      <c r="DH31" s="106">
        <f t="shared" si="55"/>
        <v>0</v>
      </c>
      <c r="DI31" s="106">
        <f t="shared" si="56"/>
        <v>0</v>
      </c>
      <c r="DJ31" s="106">
        <f t="shared" si="57"/>
        <v>0</v>
      </c>
      <c r="DK31" s="106">
        <f t="shared" si="58"/>
        <v>0</v>
      </c>
      <c r="DL31" s="106">
        <f t="shared" si="59"/>
        <v>0</v>
      </c>
      <c r="DM31" s="106">
        <f t="shared" si="60"/>
        <v>0</v>
      </c>
      <c r="DN31" s="106">
        <f t="shared" si="61"/>
        <v>0</v>
      </c>
      <c r="DO31" s="106">
        <f t="shared" si="62"/>
        <v>0</v>
      </c>
      <c r="DP31" s="106">
        <f t="shared" si="63"/>
        <v>0</v>
      </c>
      <c r="DQ31" s="106">
        <f t="shared" si="64"/>
        <v>0</v>
      </c>
      <c r="DR31" s="106">
        <f t="shared" si="65"/>
        <v>0</v>
      </c>
      <c r="DS31" s="107">
        <f t="shared" si="66"/>
        <v>10</v>
      </c>
      <c r="DT31" s="108">
        <f t="shared" si="67"/>
        <v>0</v>
      </c>
      <c r="DV31" s="26">
        <v>27</v>
      </c>
      <c r="DW31" s="182" t="str">
        <f>'4A'!G31</f>
        <v>REYES DIAZ JUAN ANDRES</v>
      </c>
      <c r="DX31" s="42"/>
      <c r="DY31" s="42"/>
      <c r="DZ31" s="71"/>
      <c r="EA31" s="71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3">
        <f t="shared" si="68"/>
        <v>0</v>
      </c>
      <c r="EW31" s="43">
        <f t="shared" si="69"/>
        <v>0</v>
      </c>
      <c r="EX31" s="43">
        <f t="shared" si="70"/>
        <v>0</v>
      </c>
      <c r="EY31" s="43">
        <f t="shared" si="71"/>
        <v>0</v>
      </c>
      <c r="EZ31" s="43">
        <f t="shared" si="72"/>
        <v>0</v>
      </c>
      <c r="FA31" s="43">
        <f t="shared" si="73"/>
        <v>0</v>
      </c>
      <c r="FB31" s="43">
        <f t="shared" si="74"/>
        <v>0</v>
      </c>
      <c r="FC31" s="43">
        <f t="shared" si="75"/>
        <v>0</v>
      </c>
      <c r="FD31" s="43">
        <f t="shared" si="76"/>
        <v>0</v>
      </c>
      <c r="FE31" s="43">
        <f t="shared" si="77"/>
        <v>0</v>
      </c>
      <c r="FF31" s="43">
        <f t="shared" si="78"/>
        <v>0</v>
      </c>
      <c r="FG31" s="43">
        <f t="shared" si="79"/>
        <v>0</v>
      </c>
      <c r="FH31" s="44">
        <f t="shared" si="80"/>
        <v>10</v>
      </c>
      <c r="FI31" s="27">
        <f t="shared" si="81"/>
        <v>0</v>
      </c>
      <c r="FL31" s="26">
        <v>27</v>
      </c>
      <c r="FM31" s="182" t="str">
        <f>'4B'!G31</f>
        <v>QUIROZ GARCIA DIANA LAURA</v>
      </c>
      <c r="FN31" s="42"/>
      <c r="FO31" s="79"/>
      <c r="FP31" s="81"/>
      <c r="FQ31" s="43"/>
      <c r="FR31" s="42"/>
      <c r="FS31" s="42"/>
      <c r="FT31" s="42"/>
      <c r="FU31" s="42"/>
      <c r="FV31" s="42"/>
      <c r="FW31" s="42"/>
      <c r="FX31" s="42"/>
      <c r="FY31" s="79"/>
      <c r="FZ31" s="79"/>
      <c r="GA31" s="81"/>
      <c r="GB31" s="79"/>
      <c r="GC31" s="42"/>
      <c r="GD31" s="81"/>
      <c r="GE31" s="42"/>
      <c r="GF31" s="42"/>
      <c r="GG31" s="42"/>
      <c r="GH31" s="42"/>
      <c r="GI31" s="42"/>
      <c r="GJ31" s="42"/>
      <c r="GK31" s="42"/>
      <c r="GL31" s="43">
        <f t="shared" si="82"/>
        <v>0</v>
      </c>
      <c r="GM31" s="43">
        <f t="shared" si="83"/>
        <v>0</v>
      </c>
      <c r="GN31" s="43">
        <f t="shared" si="84"/>
        <v>0</v>
      </c>
      <c r="GO31" s="43">
        <f t="shared" si="85"/>
        <v>0</v>
      </c>
      <c r="GP31" s="43">
        <f t="shared" si="86"/>
        <v>0</v>
      </c>
      <c r="GQ31" s="43">
        <f t="shared" si="87"/>
        <v>0</v>
      </c>
      <c r="GR31" s="43">
        <f t="shared" si="88"/>
        <v>0</v>
      </c>
      <c r="GS31" s="43">
        <f t="shared" si="89"/>
        <v>0</v>
      </c>
      <c r="GT31" s="43">
        <f t="shared" si="90"/>
        <v>0</v>
      </c>
      <c r="GU31" s="43">
        <f t="shared" si="91"/>
        <v>0</v>
      </c>
      <c r="GV31" s="43">
        <f t="shared" si="92"/>
        <v>0</v>
      </c>
      <c r="GW31" s="43">
        <f t="shared" si="93"/>
        <v>0</v>
      </c>
      <c r="GX31" s="44">
        <f t="shared" si="94"/>
        <v>10</v>
      </c>
      <c r="GY31" s="27">
        <f t="shared" si="95"/>
        <v>0</v>
      </c>
      <c r="GZ31" s="179"/>
      <c r="HA31" s="26">
        <v>27</v>
      </c>
      <c r="HB31" s="182" t="str">
        <f>'4C'!G31</f>
        <v>SANTANA  CASTILLO JOVANY</v>
      </c>
      <c r="HC31" s="42"/>
      <c r="HD31" s="79"/>
      <c r="HE31" s="81"/>
      <c r="HF31" s="43"/>
      <c r="HG31" s="42"/>
      <c r="HH31" s="42"/>
      <c r="HI31" s="42"/>
      <c r="HJ31" s="42"/>
      <c r="HK31" s="42"/>
      <c r="HL31" s="42"/>
      <c r="HM31" s="42"/>
      <c r="HN31" s="79"/>
      <c r="HO31" s="79"/>
      <c r="HP31" s="81"/>
      <c r="HQ31" s="79"/>
      <c r="HR31" s="42"/>
      <c r="HS31" s="81"/>
      <c r="HT31" s="42"/>
      <c r="HU31" s="42"/>
      <c r="HV31" s="42"/>
      <c r="HW31" s="42"/>
      <c r="HX31" s="42"/>
      <c r="HY31" s="42"/>
      <c r="HZ31" s="42"/>
      <c r="IA31" s="43">
        <f t="shared" si="96"/>
        <v>0</v>
      </c>
      <c r="IB31" s="43">
        <f t="shared" si="97"/>
        <v>0</v>
      </c>
      <c r="IC31" s="43">
        <f t="shared" si="98"/>
        <v>0</v>
      </c>
      <c r="ID31" s="43">
        <f t="shared" si="99"/>
        <v>0</v>
      </c>
      <c r="IE31" s="43">
        <f t="shared" si="100"/>
        <v>0</v>
      </c>
      <c r="IF31" s="43">
        <f t="shared" si="101"/>
        <v>0</v>
      </c>
      <c r="IG31" s="43">
        <f t="shared" si="102"/>
        <v>0</v>
      </c>
      <c r="IH31" s="43">
        <f t="shared" si="103"/>
        <v>0</v>
      </c>
      <c r="II31" s="43">
        <f t="shared" si="104"/>
        <v>0</v>
      </c>
      <c r="IJ31" s="43">
        <f t="shared" si="105"/>
        <v>0</v>
      </c>
      <c r="IK31" s="43">
        <f t="shared" si="106"/>
        <v>0</v>
      </c>
      <c r="IL31" s="43">
        <f t="shared" si="107"/>
        <v>0</v>
      </c>
      <c r="IM31" s="44">
        <f t="shared" si="108"/>
        <v>10</v>
      </c>
      <c r="IN31" s="27">
        <f t="shared" si="109"/>
        <v>0</v>
      </c>
      <c r="IO31" s="179"/>
      <c r="IP31" s="26">
        <v>27</v>
      </c>
      <c r="IQ31" s="182" t="str">
        <f>'6A'!G31</f>
        <v>NAVARRETE JIMENEZ CYNTHIA NAYELI</v>
      </c>
      <c r="IR31" s="42"/>
      <c r="IS31" s="42"/>
      <c r="IT31" s="42"/>
      <c r="IU31" s="42"/>
      <c r="IV31" s="42"/>
      <c r="IW31" s="79"/>
      <c r="IX31" s="79"/>
      <c r="IY31" s="81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131">
        <f t="shared" si="1"/>
        <v>0</v>
      </c>
      <c r="JO31" s="131">
        <f t="shared" si="2"/>
        <v>0</v>
      </c>
      <c r="JP31" s="131">
        <f t="shared" si="3"/>
        <v>0</v>
      </c>
      <c r="JQ31" s="131">
        <f t="shared" si="4"/>
        <v>0</v>
      </c>
      <c r="JR31" s="131">
        <f t="shared" si="5"/>
        <v>0</v>
      </c>
      <c r="JS31" s="131">
        <f t="shared" si="6"/>
        <v>0</v>
      </c>
      <c r="JT31" s="131">
        <f t="shared" si="7"/>
        <v>0</v>
      </c>
      <c r="JU31" s="131">
        <f t="shared" si="8"/>
        <v>0</v>
      </c>
      <c r="JV31" s="131">
        <f t="shared" si="9"/>
        <v>0</v>
      </c>
      <c r="JW31" s="131">
        <f t="shared" si="10"/>
        <v>0</v>
      </c>
      <c r="JX31" s="131">
        <f t="shared" si="11"/>
        <v>0</v>
      </c>
      <c r="JY31" s="130">
        <f t="shared" si="12"/>
        <v>10</v>
      </c>
      <c r="JZ31" s="27">
        <f t="shared" si="13"/>
        <v>0</v>
      </c>
      <c r="KB31" s="26">
        <v>27</v>
      </c>
      <c r="KC31" s="182" t="str">
        <f>'6B'!G31</f>
        <v>REZA RUIZ MARIA MAGDALENA</v>
      </c>
      <c r="KD31" s="127"/>
      <c r="KE31" s="127"/>
      <c r="KF31" s="127"/>
      <c r="KG31" s="127"/>
      <c r="KH31" s="127"/>
      <c r="KI31" s="128"/>
      <c r="KJ31" s="128"/>
      <c r="KK31" s="129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31">
        <f t="shared" si="14"/>
        <v>0</v>
      </c>
      <c r="LA31" s="131">
        <f t="shared" si="15"/>
        <v>0</v>
      </c>
      <c r="LB31" s="131">
        <f t="shared" si="16"/>
        <v>0</v>
      </c>
      <c r="LC31" s="131">
        <f t="shared" si="17"/>
        <v>0</v>
      </c>
      <c r="LD31" s="131">
        <f t="shared" si="18"/>
        <v>0</v>
      </c>
      <c r="LE31" s="131">
        <f t="shared" si="19"/>
        <v>0</v>
      </c>
      <c r="LF31" s="131">
        <f t="shared" si="20"/>
        <v>0</v>
      </c>
      <c r="LG31" s="131">
        <f t="shared" si="21"/>
        <v>0</v>
      </c>
      <c r="LH31" s="131">
        <f t="shared" si="22"/>
        <v>0</v>
      </c>
      <c r="LI31" s="131">
        <f t="shared" si="23"/>
        <v>0</v>
      </c>
      <c r="LJ31" s="131">
        <f t="shared" si="24"/>
        <v>0</v>
      </c>
      <c r="LK31" s="44">
        <f t="shared" si="25"/>
        <v>10</v>
      </c>
      <c r="LL31" s="27">
        <f t="shared" si="26"/>
        <v>0</v>
      </c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</row>
    <row r="32" spans="1:346" s="33" customFormat="1">
      <c r="A32" s="26">
        <v>28</v>
      </c>
      <c r="B32" s="100" t="str">
        <f>'2 A'!G32</f>
        <v>ORTA VELASCO JESUS ALFREDO</v>
      </c>
      <c r="C32" s="71"/>
      <c r="D32" s="19"/>
      <c r="E32" s="71"/>
      <c r="F32" s="19"/>
      <c r="G32" s="71"/>
      <c r="H32" s="70"/>
      <c r="I32" s="71"/>
      <c r="J32" s="19"/>
      <c r="K32" s="71"/>
      <c r="L32" s="19"/>
      <c r="M32" s="71"/>
      <c r="N32" s="19"/>
      <c r="O32" s="71"/>
      <c r="P32" s="19"/>
      <c r="Q32" s="71"/>
      <c r="R32" s="19"/>
      <c r="S32" s="71"/>
      <c r="T32" s="19"/>
      <c r="U32" s="71"/>
      <c r="V32" s="19"/>
      <c r="W32" s="71"/>
      <c r="X32" s="71"/>
      <c r="Y32" s="71"/>
      <c r="Z32" s="71"/>
      <c r="AA32" s="43">
        <f t="shared" si="27"/>
        <v>0</v>
      </c>
      <c r="AB32" s="43">
        <f t="shared" si="28"/>
        <v>0</v>
      </c>
      <c r="AC32" s="43">
        <f t="shared" si="29"/>
        <v>0</v>
      </c>
      <c r="AD32" s="43">
        <f t="shared" si="30"/>
        <v>0</v>
      </c>
      <c r="AE32" s="43">
        <f t="shared" si="31"/>
        <v>0</v>
      </c>
      <c r="AF32" s="43">
        <f t="shared" si="32"/>
        <v>0</v>
      </c>
      <c r="AG32" s="43">
        <f t="shared" si="33"/>
        <v>0</v>
      </c>
      <c r="AH32" s="43">
        <f t="shared" si="34"/>
        <v>0</v>
      </c>
      <c r="AI32" s="43">
        <f t="shared" si="35"/>
        <v>0</v>
      </c>
      <c r="AJ32" s="43">
        <f t="shared" si="36"/>
        <v>0</v>
      </c>
      <c r="AK32" s="43">
        <f t="shared" si="37"/>
        <v>0</v>
      </c>
      <c r="AL32" s="43">
        <f t="shared" si="38"/>
        <v>0</v>
      </c>
      <c r="AM32" s="44">
        <f t="shared" si="39"/>
        <v>10</v>
      </c>
      <c r="AN32" s="27">
        <f t="shared" si="0"/>
        <v>0</v>
      </c>
      <c r="AQ32" s="26">
        <v>28</v>
      </c>
      <c r="AR32" s="101" t="str">
        <f>'2B'!G32</f>
        <v>MARTINEZ ROJAS  MARIA DEL PILAR</v>
      </c>
      <c r="AS32" s="42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106">
        <f t="shared" si="40"/>
        <v>0</v>
      </c>
      <c r="BR32" s="106">
        <f t="shared" si="41"/>
        <v>0</v>
      </c>
      <c r="BS32" s="106">
        <f t="shared" si="42"/>
        <v>0</v>
      </c>
      <c r="BT32" s="106">
        <f t="shared" si="43"/>
        <v>0</v>
      </c>
      <c r="BU32" s="106">
        <f t="shared" si="44"/>
        <v>0</v>
      </c>
      <c r="BV32" s="106">
        <f t="shared" si="45"/>
        <v>0</v>
      </c>
      <c r="BW32" s="106">
        <f t="shared" si="46"/>
        <v>0</v>
      </c>
      <c r="BX32" s="106">
        <f t="shared" si="47"/>
        <v>0</v>
      </c>
      <c r="BY32" s="106">
        <f t="shared" si="48"/>
        <v>0</v>
      </c>
      <c r="BZ32" s="106">
        <f t="shared" si="49"/>
        <v>0</v>
      </c>
      <c r="CA32" s="106">
        <f t="shared" si="50"/>
        <v>0</v>
      </c>
      <c r="CB32" s="106">
        <f t="shared" si="51"/>
        <v>0</v>
      </c>
      <c r="CC32" s="107">
        <f t="shared" si="52"/>
        <v>10</v>
      </c>
      <c r="CD32" s="108">
        <f t="shared" si="53"/>
        <v>0</v>
      </c>
      <c r="CG32" s="26">
        <v>28</v>
      </c>
      <c r="CH32" s="101" t="str">
        <f>'2C'!G32</f>
        <v>PONCE VALDEZ OSCAR</v>
      </c>
      <c r="CI32" s="42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106">
        <f t="shared" si="54"/>
        <v>0</v>
      </c>
      <c r="DH32" s="106">
        <f t="shared" si="55"/>
        <v>0</v>
      </c>
      <c r="DI32" s="106">
        <f t="shared" si="56"/>
        <v>0</v>
      </c>
      <c r="DJ32" s="106">
        <f t="shared" si="57"/>
        <v>0</v>
      </c>
      <c r="DK32" s="106">
        <f t="shared" si="58"/>
        <v>0</v>
      </c>
      <c r="DL32" s="106">
        <f t="shared" si="59"/>
        <v>0</v>
      </c>
      <c r="DM32" s="106">
        <f t="shared" si="60"/>
        <v>0</v>
      </c>
      <c r="DN32" s="106">
        <f t="shared" si="61"/>
        <v>0</v>
      </c>
      <c r="DO32" s="106">
        <f t="shared" si="62"/>
        <v>0</v>
      </c>
      <c r="DP32" s="106">
        <f t="shared" si="63"/>
        <v>0</v>
      </c>
      <c r="DQ32" s="106">
        <f t="shared" si="64"/>
        <v>0</v>
      </c>
      <c r="DR32" s="106">
        <f t="shared" si="65"/>
        <v>0</v>
      </c>
      <c r="DS32" s="107">
        <f t="shared" si="66"/>
        <v>10</v>
      </c>
      <c r="DT32" s="108">
        <f t="shared" si="67"/>
        <v>0</v>
      </c>
      <c r="DV32" s="26">
        <v>28</v>
      </c>
      <c r="DW32" s="182" t="str">
        <f>'4A'!G32</f>
        <v>SARMIENTO SIERRA IVONNE DE JESUS</v>
      </c>
      <c r="DX32" s="42"/>
      <c r="DY32" s="42"/>
      <c r="DZ32" s="71"/>
      <c r="EA32" s="71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3">
        <f t="shared" si="68"/>
        <v>0</v>
      </c>
      <c r="EW32" s="43">
        <f t="shared" si="69"/>
        <v>0</v>
      </c>
      <c r="EX32" s="43">
        <f t="shared" si="70"/>
        <v>0</v>
      </c>
      <c r="EY32" s="43">
        <f t="shared" si="71"/>
        <v>0</v>
      </c>
      <c r="EZ32" s="43">
        <f t="shared" si="72"/>
        <v>0</v>
      </c>
      <c r="FA32" s="43">
        <f t="shared" si="73"/>
        <v>0</v>
      </c>
      <c r="FB32" s="43">
        <f t="shared" si="74"/>
        <v>0</v>
      </c>
      <c r="FC32" s="43">
        <f t="shared" si="75"/>
        <v>0</v>
      </c>
      <c r="FD32" s="43">
        <f t="shared" si="76"/>
        <v>0</v>
      </c>
      <c r="FE32" s="43">
        <f t="shared" si="77"/>
        <v>0</v>
      </c>
      <c r="FF32" s="43">
        <f t="shared" si="78"/>
        <v>0</v>
      </c>
      <c r="FG32" s="43">
        <f t="shared" si="79"/>
        <v>0</v>
      </c>
      <c r="FH32" s="44">
        <f t="shared" si="80"/>
        <v>10</v>
      </c>
      <c r="FI32" s="27">
        <f t="shared" si="81"/>
        <v>0</v>
      </c>
      <c r="FL32" s="26">
        <v>28</v>
      </c>
      <c r="FM32" s="182" t="str">
        <f>'4B'!G32</f>
        <v>SANCHEZ HERNANDEZ SILVIA BELEM</v>
      </c>
      <c r="FN32" s="42"/>
      <c r="FO32" s="79"/>
      <c r="FP32" s="81"/>
      <c r="FQ32" s="43"/>
      <c r="FR32" s="42"/>
      <c r="FS32" s="42"/>
      <c r="FT32" s="42"/>
      <c r="FU32" s="42"/>
      <c r="FV32" s="42"/>
      <c r="FW32" s="42"/>
      <c r="FX32" s="42"/>
      <c r="FY32" s="79"/>
      <c r="FZ32" s="79"/>
      <c r="GA32" s="81"/>
      <c r="GB32" s="79"/>
      <c r="GC32" s="42"/>
      <c r="GD32" s="81"/>
      <c r="GE32" s="42"/>
      <c r="GF32" s="42"/>
      <c r="GG32" s="42"/>
      <c r="GH32" s="42"/>
      <c r="GI32" s="42"/>
      <c r="GJ32" s="42"/>
      <c r="GK32" s="42"/>
      <c r="GL32" s="43">
        <f t="shared" si="82"/>
        <v>0</v>
      </c>
      <c r="GM32" s="43">
        <f t="shared" si="83"/>
        <v>0</v>
      </c>
      <c r="GN32" s="43">
        <f t="shared" si="84"/>
        <v>0</v>
      </c>
      <c r="GO32" s="43">
        <f t="shared" si="85"/>
        <v>0</v>
      </c>
      <c r="GP32" s="43">
        <f t="shared" si="86"/>
        <v>0</v>
      </c>
      <c r="GQ32" s="43">
        <f t="shared" si="87"/>
        <v>0</v>
      </c>
      <c r="GR32" s="43">
        <f t="shared" si="88"/>
        <v>0</v>
      </c>
      <c r="GS32" s="43">
        <f t="shared" si="89"/>
        <v>0</v>
      </c>
      <c r="GT32" s="43">
        <f t="shared" si="90"/>
        <v>0</v>
      </c>
      <c r="GU32" s="43">
        <f t="shared" si="91"/>
        <v>0</v>
      </c>
      <c r="GV32" s="43">
        <f t="shared" si="92"/>
        <v>0</v>
      </c>
      <c r="GW32" s="43">
        <f t="shared" si="93"/>
        <v>0</v>
      </c>
      <c r="GX32" s="44">
        <f t="shared" si="94"/>
        <v>10</v>
      </c>
      <c r="GY32" s="27">
        <f t="shared" si="95"/>
        <v>0</v>
      </c>
      <c r="GZ32" s="179"/>
      <c r="HA32" s="26">
        <v>28</v>
      </c>
      <c r="HB32" s="182" t="str">
        <f>'4C'!G32</f>
        <v>TALCO CHAVEZ ABIGAIL</v>
      </c>
      <c r="HC32" s="42"/>
      <c r="HD32" s="79"/>
      <c r="HE32" s="81"/>
      <c r="HF32" s="43"/>
      <c r="HG32" s="42"/>
      <c r="HH32" s="42"/>
      <c r="HI32" s="42"/>
      <c r="HJ32" s="42"/>
      <c r="HK32" s="42"/>
      <c r="HL32" s="42"/>
      <c r="HM32" s="42"/>
      <c r="HN32" s="79"/>
      <c r="HO32" s="79"/>
      <c r="HP32" s="81"/>
      <c r="HQ32" s="79"/>
      <c r="HR32" s="42"/>
      <c r="HS32" s="81"/>
      <c r="HT32" s="42"/>
      <c r="HU32" s="42"/>
      <c r="HV32" s="42"/>
      <c r="HW32" s="42"/>
      <c r="HX32" s="42"/>
      <c r="HY32" s="42"/>
      <c r="HZ32" s="42"/>
      <c r="IA32" s="43">
        <f t="shared" si="96"/>
        <v>0</v>
      </c>
      <c r="IB32" s="43">
        <f t="shared" si="97"/>
        <v>0</v>
      </c>
      <c r="IC32" s="43">
        <f t="shared" si="98"/>
        <v>0</v>
      </c>
      <c r="ID32" s="43">
        <f t="shared" si="99"/>
        <v>0</v>
      </c>
      <c r="IE32" s="43">
        <f t="shared" si="100"/>
        <v>0</v>
      </c>
      <c r="IF32" s="43">
        <f t="shared" si="101"/>
        <v>0</v>
      </c>
      <c r="IG32" s="43">
        <f t="shared" si="102"/>
        <v>0</v>
      </c>
      <c r="IH32" s="43">
        <f t="shared" si="103"/>
        <v>0</v>
      </c>
      <c r="II32" s="43">
        <f t="shared" si="104"/>
        <v>0</v>
      </c>
      <c r="IJ32" s="43">
        <f t="shared" si="105"/>
        <v>0</v>
      </c>
      <c r="IK32" s="43">
        <f t="shared" si="106"/>
        <v>0</v>
      </c>
      <c r="IL32" s="43">
        <f t="shared" si="107"/>
        <v>0</v>
      </c>
      <c r="IM32" s="44">
        <f t="shared" si="108"/>
        <v>10</v>
      </c>
      <c r="IN32" s="27">
        <f t="shared" si="109"/>
        <v>0</v>
      </c>
      <c r="IO32" s="179"/>
      <c r="IP32" s="26">
        <v>28</v>
      </c>
      <c r="IQ32" s="182" t="str">
        <f>'6A'!G32</f>
        <v>PAREJAS OROZCO ARLETH</v>
      </c>
      <c r="IR32" s="42"/>
      <c r="IS32" s="42"/>
      <c r="IT32" s="42"/>
      <c r="IU32" s="42"/>
      <c r="IV32" s="42"/>
      <c r="IW32" s="79"/>
      <c r="IX32" s="79"/>
      <c r="IY32" s="81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131">
        <f t="shared" si="1"/>
        <v>0</v>
      </c>
      <c r="JO32" s="131">
        <f t="shared" si="2"/>
        <v>0</v>
      </c>
      <c r="JP32" s="131">
        <f t="shared" si="3"/>
        <v>0</v>
      </c>
      <c r="JQ32" s="131">
        <f t="shared" si="4"/>
        <v>0</v>
      </c>
      <c r="JR32" s="131">
        <f t="shared" si="5"/>
        <v>0</v>
      </c>
      <c r="JS32" s="131">
        <f t="shared" si="6"/>
        <v>0</v>
      </c>
      <c r="JT32" s="131">
        <f t="shared" si="7"/>
        <v>0</v>
      </c>
      <c r="JU32" s="131">
        <f t="shared" si="8"/>
        <v>0</v>
      </c>
      <c r="JV32" s="131">
        <f t="shared" si="9"/>
        <v>0</v>
      </c>
      <c r="JW32" s="131">
        <f t="shared" si="10"/>
        <v>0</v>
      </c>
      <c r="JX32" s="131">
        <f t="shared" si="11"/>
        <v>0</v>
      </c>
      <c r="JY32" s="130">
        <f t="shared" si="12"/>
        <v>10</v>
      </c>
      <c r="JZ32" s="27">
        <f t="shared" si="13"/>
        <v>0</v>
      </c>
      <c r="KB32" s="26">
        <v>28</v>
      </c>
      <c r="KC32" s="182" t="str">
        <f>'6B'!G32</f>
        <v>RIVERA RAMIREZ URIEL</v>
      </c>
      <c r="KD32" s="127"/>
      <c r="KE32" s="127"/>
      <c r="KF32" s="127"/>
      <c r="KG32" s="127"/>
      <c r="KH32" s="127"/>
      <c r="KI32" s="128"/>
      <c r="KJ32" s="128"/>
      <c r="KK32" s="129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31">
        <f t="shared" si="14"/>
        <v>0</v>
      </c>
      <c r="LA32" s="131">
        <f t="shared" si="15"/>
        <v>0</v>
      </c>
      <c r="LB32" s="131">
        <f t="shared" si="16"/>
        <v>0</v>
      </c>
      <c r="LC32" s="131">
        <f t="shared" si="17"/>
        <v>0</v>
      </c>
      <c r="LD32" s="131">
        <f t="shared" si="18"/>
        <v>0</v>
      </c>
      <c r="LE32" s="131">
        <f t="shared" si="19"/>
        <v>0</v>
      </c>
      <c r="LF32" s="131">
        <f t="shared" si="20"/>
        <v>0</v>
      </c>
      <c r="LG32" s="131">
        <f t="shared" si="21"/>
        <v>0</v>
      </c>
      <c r="LH32" s="131">
        <f t="shared" si="22"/>
        <v>0</v>
      </c>
      <c r="LI32" s="131">
        <f t="shared" si="23"/>
        <v>0</v>
      </c>
      <c r="LJ32" s="131">
        <f t="shared" si="24"/>
        <v>0</v>
      </c>
      <c r="LK32" s="44">
        <f t="shared" si="25"/>
        <v>10</v>
      </c>
      <c r="LL32" s="27">
        <f t="shared" si="26"/>
        <v>0</v>
      </c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</row>
    <row r="33" spans="1:346" s="33" customFormat="1">
      <c r="A33" s="26">
        <v>29</v>
      </c>
      <c r="B33" s="100" t="str">
        <f>'2 A'!G33</f>
        <v>ORTIZ POPOCA MARCOS ENRIQUE</v>
      </c>
      <c r="C33" s="71"/>
      <c r="D33" s="19"/>
      <c r="E33" s="71"/>
      <c r="F33" s="19"/>
      <c r="G33" s="71"/>
      <c r="H33" s="70"/>
      <c r="I33" s="71"/>
      <c r="J33" s="19"/>
      <c r="K33" s="71"/>
      <c r="L33" s="19"/>
      <c r="M33" s="71"/>
      <c r="N33" s="19"/>
      <c r="O33" s="71"/>
      <c r="P33" s="19"/>
      <c r="Q33" s="71"/>
      <c r="R33" s="19"/>
      <c r="S33" s="71"/>
      <c r="T33" s="19"/>
      <c r="U33" s="71"/>
      <c r="V33" s="19"/>
      <c r="W33" s="71"/>
      <c r="X33" s="71"/>
      <c r="Y33" s="71"/>
      <c r="Z33" s="71"/>
      <c r="AA33" s="43">
        <f t="shared" si="27"/>
        <v>0</v>
      </c>
      <c r="AB33" s="43">
        <f t="shared" si="28"/>
        <v>0</v>
      </c>
      <c r="AC33" s="43">
        <f t="shared" si="29"/>
        <v>0</v>
      </c>
      <c r="AD33" s="43">
        <f t="shared" si="30"/>
        <v>0</v>
      </c>
      <c r="AE33" s="43">
        <f t="shared" si="31"/>
        <v>0</v>
      </c>
      <c r="AF33" s="43">
        <f t="shared" si="32"/>
        <v>0</v>
      </c>
      <c r="AG33" s="43">
        <f t="shared" si="33"/>
        <v>0</v>
      </c>
      <c r="AH33" s="43">
        <f t="shared" si="34"/>
        <v>0</v>
      </c>
      <c r="AI33" s="43">
        <f t="shared" si="35"/>
        <v>0</v>
      </c>
      <c r="AJ33" s="43">
        <f t="shared" si="36"/>
        <v>0</v>
      </c>
      <c r="AK33" s="43">
        <f t="shared" si="37"/>
        <v>0</v>
      </c>
      <c r="AL33" s="43">
        <f t="shared" si="38"/>
        <v>0</v>
      </c>
      <c r="AM33" s="44">
        <f t="shared" si="39"/>
        <v>10</v>
      </c>
      <c r="AN33" s="27">
        <f t="shared" si="0"/>
        <v>0</v>
      </c>
      <c r="AQ33" s="26">
        <v>29</v>
      </c>
      <c r="AR33" s="101" t="str">
        <f>'2B'!G33</f>
        <v>MORALES CEDILLO ZAIRA ALEJANDRA</v>
      </c>
      <c r="AS33" s="42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106">
        <f t="shared" si="40"/>
        <v>0</v>
      </c>
      <c r="BR33" s="106">
        <f t="shared" si="41"/>
        <v>0</v>
      </c>
      <c r="BS33" s="106">
        <f t="shared" si="42"/>
        <v>0</v>
      </c>
      <c r="BT33" s="106">
        <f t="shared" si="43"/>
        <v>0</v>
      </c>
      <c r="BU33" s="106">
        <f t="shared" si="44"/>
        <v>0</v>
      </c>
      <c r="BV33" s="106">
        <f t="shared" si="45"/>
        <v>0</v>
      </c>
      <c r="BW33" s="106">
        <f t="shared" si="46"/>
        <v>0</v>
      </c>
      <c r="BX33" s="106">
        <f t="shared" si="47"/>
        <v>0</v>
      </c>
      <c r="BY33" s="106">
        <f t="shared" si="48"/>
        <v>0</v>
      </c>
      <c r="BZ33" s="106">
        <f t="shared" si="49"/>
        <v>0</v>
      </c>
      <c r="CA33" s="106">
        <f t="shared" si="50"/>
        <v>0</v>
      </c>
      <c r="CB33" s="106">
        <f t="shared" si="51"/>
        <v>0</v>
      </c>
      <c r="CC33" s="107">
        <f t="shared" si="52"/>
        <v>10</v>
      </c>
      <c r="CD33" s="108">
        <f t="shared" si="53"/>
        <v>0</v>
      </c>
      <c r="CG33" s="26">
        <v>29</v>
      </c>
      <c r="CH33" s="101" t="str">
        <f>'2C'!G33</f>
        <v>RAMIREZ ORTEGA JESUS ALBERTO</v>
      </c>
      <c r="CI33" s="42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106">
        <f t="shared" si="54"/>
        <v>0</v>
      </c>
      <c r="DH33" s="106">
        <f t="shared" si="55"/>
        <v>0</v>
      </c>
      <c r="DI33" s="106">
        <f t="shared" si="56"/>
        <v>0</v>
      </c>
      <c r="DJ33" s="106">
        <f t="shared" si="57"/>
        <v>0</v>
      </c>
      <c r="DK33" s="106">
        <f t="shared" si="58"/>
        <v>0</v>
      </c>
      <c r="DL33" s="106">
        <f t="shared" si="59"/>
        <v>0</v>
      </c>
      <c r="DM33" s="106">
        <f t="shared" si="60"/>
        <v>0</v>
      </c>
      <c r="DN33" s="106">
        <f t="shared" si="61"/>
        <v>0</v>
      </c>
      <c r="DO33" s="106">
        <f t="shared" si="62"/>
        <v>0</v>
      </c>
      <c r="DP33" s="106">
        <f t="shared" si="63"/>
        <v>0</v>
      </c>
      <c r="DQ33" s="106">
        <f t="shared" si="64"/>
        <v>0</v>
      </c>
      <c r="DR33" s="106">
        <f t="shared" si="65"/>
        <v>0</v>
      </c>
      <c r="DS33" s="107">
        <f t="shared" si="66"/>
        <v>10</v>
      </c>
      <c r="DT33" s="108">
        <f t="shared" si="67"/>
        <v>0</v>
      </c>
      <c r="DV33" s="26">
        <v>29</v>
      </c>
      <c r="DW33" s="182" t="str">
        <f>'4A'!G33</f>
        <v>TALCO  CHAVEZ EDITH GUADALUPE</v>
      </c>
      <c r="DX33" s="42"/>
      <c r="DY33" s="42"/>
      <c r="DZ33" s="71"/>
      <c r="EA33" s="71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3">
        <f t="shared" si="68"/>
        <v>0</v>
      </c>
      <c r="EW33" s="43">
        <f t="shared" si="69"/>
        <v>0</v>
      </c>
      <c r="EX33" s="43">
        <f t="shared" si="70"/>
        <v>0</v>
      </c>
      <c r="EY33" s="43">
        <f t="shared" si="71"/>
        <v>0</v>
      </c>
      <c r="EZ33" s="43">
        <f t="shared" si="72"/>
        <v>0</v>
      </c>
      <c r="FA33" s="43">
        <f t="shared" si="73"/>
        <v>0</v>
      </c>
      <c r="FB33" s="43">
        <f t="shared" si="74"/>
        <v>0</v>
      </c>
      <c r="FC33" s="43">
        <f t="shared" si="75"/>
        <v>0</v>
      </c>
      <c r="FD33" s="43">
        <f t="shared" si="76"/>
        <v>0</v>
      </c>
      <c r="FE33" s="43">
        <f t="shared" si="77"/>
        <v>0</v>
      </c>
      <c r="FF33" s="43">
        <f t="shared" si="78"/>
        <v>0</v>
      </c>
      <c r="FG33" s="43">
        <f t="shared" si="79"/>
        <v>0</v>
      </c>
      <c r="FH33" s="44">
        <f t="shared" si="80"/>
        <v>10</v>
      </c>
      <c r="FI33" s="27">
        <f t="shared" si="81"/>
        <v>0</v>
      </c>
      <c r="FL33" s="26">
        <v>29</v>
      </c>
      <c r="FM33" s="182" t="str">
        <f>'4B'!G33</f>
        <v>SANTIAGO ROMERO ZABDI MAGDIEL</v>
      </c>
      <c r="FN33" s="42"/>
      <c r="FO33" s="79"/>
      <c r="FP33" s="81"/>
      <c r="FQ33" s="43"/>
      <c r="FR33" s="42"/>
      <c r="FS33" s="42"/>
      <c r="FT33" s="42"/>
      <c r="FU33" s="42"/>
      <c r="FV33" s="42"/>
      <c r="FW33" s="42"/>
      <c r="FX33" s="42"/>
      <c r="FY33" s="79"/>
      <c r="FZ33" s="79"/>
      <c r="GA33" s="81"/>
      <c r="GB33" s="79"/>
      <c r="GC33" s="42"/>
      <c r="GD33" s="81"/>
      <c r="GE33" s="42"/>
      <c r="GF33" s="42"/>
      <c r="GG33" s="42"/>
      <c r="GH33" s="42"/>
      <c r="GI33" s="42"/>
      <c r="GJ33" s="42"/>
      <c r="GK33" s="42"/>
      <c r="GL33" s="43">
        <f t="shared" si="82"/>
        <v>0</v>
      </c>
      <c r="GM33" s="43">
        <f t="shared" si="83"/>
        <v>0</v>
      </c>
      <c r="GN33" s="43">
        <f t="shared" si="84"/>
        <v>0</v>
      </c>
      <c r="GO33" s="43">
        <f t="shared" si="85"/>
        <v>0</v>
      </c>
      <c r="GP33" s="43">
        <f t="shared" si="86"/>
        <v>0</v>
      </c>
      <c r="GQ33" s="43">
        <f t="shared" si="87"/>
        <v>0</v>
      </c>
      <c r="GR33" s="43">
        <f t="shared" si="88"/>
        <v>0</v>
      </c>
      <c r="GS33" s="43">
        <f t="shared" si="89"/>
        <v>0</v>
      </c>
      <c r="GT33" s="43">
        <f t="shared" si="90"/>
        <v>0</v>
      </c>
      <c r="GU33" s="43">
        <f t="shared" si="91"/>
        <v>0</v>
      </c>
      <c r="GV33" s="43">
        <f t="shared" si="92"/>
        <v>0</v>
      </c>
      <c r="GW33" s="43">
        <f t="shared" si="93"/>
        <v>0</v>
      </c>
      <c r="GX33" s="44">
        <f t="shared" si="94"/>
        <v>10</v>
      </c>
      <c r="GY33" s="27">
        <f t="shared" si="95"/>
        <v>0</v>
      </c>
      <c r="GZ33" s="179"/>
      <c r="HA33" s="26">
        <v>29</v>
      </c>
      <c r="HB33" s="182" t="str">
        <f>'4C'!G33</f>
        <v xml:space="preserve">TORRES ESCAMILLA ANA KAREN </v>
      </c>
      <c r="HC33" s="42"/>
      <c r="HD33" s="79"/>
      <c r="HE33" s="81"/>
      <c r="HF33" s="43"/>
      <c r="HG33" s="42"/>
      <c r="HH33" s="42"/>
      <c r="HI33" s="42"/>
      <c r="HJ33" s="42"/>
      <c r="HK33" s="42"/>
      <c r="HL33" s="42"/>
      <c r="HM33" s="42"/>
      <c r="HN33" s="79"/>
      <c r="HO33" s="79"/>
      <c r="HP33" s="81"/>
      <c r="HQ33" s="79"/>
      <c r="HR33" s="42"/>
      <c r="HS33" s="81"/>
      <c r="HT33" s="42"/>
      <c r="HU33" s="42"/>
      <c r="HV33" s="42"/>
      <c r="HW33" s="42"/>
      <c r="HX33" s="42"/>
      <c r="HY33" s="42"/>
      <c r="HZ33" s="42"/>
      <c r="IA33" s="43">
        <f t="shared" si="96"/>
        <v>0</v>
      </c>
      <c r="IB33" s="43">
        <f t="shared" si="97"/>
        <v>0</v>
      </c>
      <c r="IC33" s="43">
        <f t="shared" si="98"/>
        <v>0</v>
      </c>
      <c r="ID33" s="43">
        <f t="shared" si="99"/>
        <v>0</v>
      </c>
      <c r="IE33" s="43">
        <f t="shared" si="100"/>
        <v>0</v>
      </c>
      <c r="IF33" s="43">
        <f t="shared" si="101"/>
        <v>0</v>
      </c>
      <c r="IG33" s="43">
        <f t="shared" si="102"/>
        <v>0</v>
      </c>
      <c r="IH33" s="43">
        <f t="shared" si="103"/>
        <v>0</v>
      </c>
      <c r="II33" s="43">
        <f t="shared" si="104"/>
        <v>0</v>
      </c>
      <c r="IJ33" s="43">
        <f t="shared" si="105"/>
        <v>0</v>
      </c>
      <c r="IK33" s="43">
        <f t="shared" si="106"/>
        <v>0</v>
      </c>
      <c r="IL33" s="43">
        <f t="shared" si="107"/>
        <v>0</v>
      </c>
      <c r="IM33" s="44">
        <f t="shared" si="108"/>
        <v>10</v>
      </c>
      <c r="IN33" s="27">
        <f t="shared" si="109"/>
        <v>0</v>
      </c>
      <c r="IO33" s="179"/>
      <c r="IP33" s="26">
        <v>29</v>
      </c>
      <c r="IQ33" s="182" t="str">
        <f>'6A'!G33</f>
        <v>PEREZ AGUILAR METZLI</v>
      </c>
      <c r="IR33" s="42"/>
      <c r="IS33" s="42"/>
      <c r="IT33" s="42"/>
      <c r="IU33" s="42"/>
      <c r="IV33" s="42"/>
      <c r="IW33" s="79"/>
      <c r="IX33" s="79"/>
      <c r="IY33" s="81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131">
        <f t="shared" si="1"/>
        <v>0</v>
      </c>
      <c r="JO33" s="131">
        <f t="shared" si="2"/>
        <v>0</v>
      </c>
      <c r="JP33" s="131">
        <f t="shared" si="3"/>
        <v>0</v>
      </c>
      <c r="JQ33" s="131">
        <f t="shared" si="4"/>
        <v>0</v>
      </c>
      <c r="JR33" s="131">
        <f t="shared" si="5"/>
        <v>0</v>
      </c>
      <c r="JS33" s="131">
        <f t="shared" si="6"/>
        <v>0</v>
      </c>
      <c r="JT33" s="131">
        <f t="shared" si="7"/>
        <v>0</v>
      </c>
      <c r="JU33" s="131">
        <f t="shared" si="8"/>
        <v>0</v>
      </c>
      <c r="JV33" s="131">
        <f t="shared" si="9"/>
        <v>0</v>
      </c>
      <c r="JW33" s="131">
        <f t="shared" si="10"/>
        <v>0</v>
      </c>
      <c r="JX33" s="131">
        <f t="shared" si="11"/>
        <v>0</v>
      </c>
      <c r="JY33" s="130">
        <f t="shared" si="12"/>
        <v>10</v>
      </c>
      <c r="JZ33" s="27">
        <f t="shared" si="13"/>
        <v>0</v>
      </c>
      <c r="KB33" s="26">
        <v>29</v>
      </c>
      <c r="KC33" s="182" t="str">
        <f>'6B'!G33</f>
        <v>ROBLES CONSTANTINO LUIS FERNANDO</v>
      </c>
      <c r="KD33" s="127"/>
      <c r="KE33" s="127"/>
      <c r="KF33" s="127"/>
      <c r="KG33" s="127"/>
      <c r="KH33" s="127"/>
      <c r="KI33" s="128"/>
      <c r="KJ33" s="128"/>
      <c r="KK33" s="129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31">
        <f t="shared" si="14"/>
        <v>0</v>
      </c>
      <c r="LA33" s="131">
        <f t="shared" si="15"/>
        <v>0</v>
      </c>
      <c r="LB33" s="131">
        <f t="shared" si="16"/>
        <v>0</v>
      </c>
      <c r="LC33" s="131">
        <f t="shared" si="17"/>
        <v>0</v>
      </c>
      <c r="LD33" s="131">
        <f t="shared" si="18"/>
        <v>0</v>
      </c>
      <c r="LE33" s="131">
        <f t="shared" si="19"/>
        <v>0</v>
      </c>
      <c r="LF33" s="131">
        <f t="shared" si="20"/>
        <v>0</v>
      </c>
      <c r="LG33" s="131">
        <f t="shared" si="21"/>
        <v>0</v>
      </c>
      <c r="LH33" s="131">
        <f t="shared" si="22"/>
        <v>0</v>
      </c>
      <c r="LI33" s="131">
        <f t="shared" si="23"/>
        <v>0</v>
      </c>
      <c r="LJ33" s="131">
        <f t="shared" si="24"/>
        <v>0</v>
      </c>
      <c r="LK33" s="44">
        <f t="shared" si="25"/>
        <v>10</v>
      </c>
      <c r="LL33" s="27">
        <f t="shared" si="26"/>
        <v>0</v>
      </c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</row>
    <row r="34" spans="1:346" s="33" customFormat="1">
      <c r="A34" s="26">
        <v>30</v>
      </c>
      <c r="B34" s="100" t="str">
        <f>'2 A'!G34</f>
        <v>PAZ RODRIGUEZ AXEL ALFONSO</v>
      </c>
      <c r="C34" s="71"/>
      <c r="D34" s="19"/>
      <c r="E34" s="71"/>
      <c r="F34" s="19"/>
      <c r="G34" s="71"/>
      <c r="H34" s="70"/>
      <c r="I34" s="71"/>
      <c r="J34" s="19"/>
      <c r="K34" s="71"/>
      <c r="L34" s="19"/>
      <c r="M34" s="71"/>
      <c r="N34" s="19"/>
      <c r="O34" s="71"/>
      <c r="P34" s="19"/>
      <c r="Q34" s="71"/>
      <c r="R34" s="19"/>
      <c r="S34" s="71"/>
      <c r="T34" s="19"/>
      <c r="U34" s="71"/>
      <c r="V34" s="19"/>
      <c r="W34" s="71"/>
      <c r="X34" s="71"/>
      <c r="Y34" s="71"/>
      <c r="Z34" s="71"/>
      <c r="AA34" s="43">
        <f t="shared" si="27"/>
        <v>0</v>
      </c>
      <c r="AB34" s="43">
        <f t="shared" si="28"/>
        <v>0</v>
      </c>
      <c r="AC34" s="43">
        <f t="shared" si="29"/>
        <v>0</v>
      </c>
      <c r="AD34" s="43">
        <f t="shared" si="30"/>
        <v>0</v>
      </c>
      <c r="AE34" s="43">
        <f t="shared" si="31"/>
        <v>0</v>
      </c>
      <c r="AF34" s="43">
        <f t="shared" si="32"/>
        <v>0</v>
      </c>
      <c r="AG34" s="43">
        <f t="shared" si="33"/>
        <v>0</v>
      </c>
      <c r="AH34" s="43">
        <f t="shared" si="34"/>
        <v>0</v>
      </c>
      <c r="AI34" s="43">
        <f t="shared" si="35"/>
        <v>0</v>
      </c>
      <c r="AJ34" s="43">
        <f t="shared" si="36"/>
        <v>0</v>
      </c>
      <c r="AK34" s="43">
        <f t="shared" si="37"/>
        <v>0</v>
      </c>
      <c r="AL34" s="43">
        <f t="shared" si="38"/>
        <v>0</v>
      </c>
      <c r="AM34" s="44">
        <f t="shared" si="39"/>
        <v>10</v>
      </c>
      <c r="AN34" s="27">
        <f t="shared" si="0"/>
        <v>0</v>
      </c>
      <c r="AQ34" s="26">
        <v>30</v>
      </c>
      <c r="AR34" s="101" t="str">
        <f>'2B'!G34</f>
        <v>MORALES NARANJO JESSICA ITZEL</v>
      </c>
      <c r="AS34" s="42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106">
        <f t="shared" si="40"/>
        <v>0</v>
      </c>
      <c r="BR34" s="106">
        <f t="shared" si="41"/>
        <v>0</v>
      </c>
      <c r="BS34" s="106">
        <f t="shared" si="42"/>
        <v>0</v>
      </c>
      <c r="BT34" s="106">
        <f t="shared" si="43"/>
        <v>0</v>
      </c>
      <c r="BU34" s="106">
        <f t="shared" si="44"/>
        <v>0</v>
      </c>
      <c r="BV34" s="106">
        <f t="shared" si="45"/>
        <v>0</v>
      </c>
      <c r="BW34" s="106">
        <f t="shared" si="46"/>
        <v>0</v>
      </c>
      <c r="BX34" s="106">
        <f t="shared" si="47"/>
        <v>0</v>
      </c>
      <c r="BY34" s="106">
        <f t="shared" si="48"/>
        <v>0</v>
      </c>
      <c r="BZ34" s="106">
        <f t="shared" si="49"/>
        <v>0</v>
      </c>
      <c r="CA34" s="106">
        <f t="shared" si="50"/>
        <v>0</v>
      </c>
      <c r="CB34" s="106">
        <f t="shared" si="51"/>
        <v>0</v>
      </c>
      <c r="CC34" s="107">
        <f t="shared" si="52"/>
        <v>10</v>
      </c>
      <c r="CD34" s="108">
        <f t="shared" si="53"/>
        <v>0</v>
      </c>
      <c r="CG34" s="26">
        <v>30</v>
      </c>
      <c r="CH34" s="101" t="str">
        <f>'2C'!G34</f>
        <v>RAMOS GARCIA LUCY</v>
      </c>
      <c r="CI34" s="42"/>
      <c r="CJ34" s="71"/>
      <c r="CK34" s="71"/>
      <c r="CL34" s="71"/>
      <c r="CM34" s="71"/>
      <c r="CN34" s="71"/>
      <c r="CO34" s="71"/>
      <c r="CP34" s="71"/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1"/>
      <c r="DB34" s="71"/>
      <c r="DC34" s="71"/>
      <c r="DD34" s="71"/>
      <c r="DE34" s="71"/>
      <c r="DF34" s="71"/>
      <c r="DG34" s="106">
        <f t="shared" si="54"/>
        <v>0</v>
      </c>
      <c r="DH34" s="106">
        <f t="shared" si="55"/>
        <v>0</v>
      </c>
      <c r="DI34" s="106">
        <f t="shared" si="56"/>
        <v>0</v>
      </c>
      <c r="DJ34" s="106">
        <f t="shared" si="57"/>
        <v>0</v>
      </c>
      <c r="DK34" s="106">
        <f t="shared" si="58"/>
        <v>0</v>
      </c>
      <c r="DL34" s="106">
        <f t="shared" si="59"/>
        <v>0</v>
      </c>
      <c r="DM34" s="106">
        <f t="shared" si="60"/>
        <v>0</v>
      </c>
      <c r="DN34" s="106">
        <f t="shared" si="61"/>
        <v>0</v>
      </c>
      <c r="DO34" s="106">
        <f t="shared" si="62"/>
        <v>0</v>
      </c>
      <c r="DP34" s="106">
        <f t="shared" si="63"/>
        <v>0</v>
      </c>
      <c r="DQ34" s="106">
        <f t="shared" si="64"/>
        <v>0</v>
      </c>
      <c r="DR34" s="106">
        <f t="shared" si="65"/>
        <v>0</v>
      </c>
      <c r="DS34" s="107">
        <f t="shared" si="66"/>
        <v>10</v>
      </c>
      <c r="DT34" s="108">
        <f t="shared" si="67"/>
        <v>0</v>
      </c>
      <c r="DV34" s="26">
        <v>30</v>
      </c>
      <c r="DW34" s="182" t="str">
        <f>'4A'!G34</f>
        <v>TORRES  BAUTISTA JESUS GONZALO</v>
      </c>
      <c r="DX34" s="42"/>
      <c r="DY34" s="42"/>
      <c r="DZ34" s="71"/>
      <c r="EA34" s="71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3">
        <f t="shared" si="68"/>
        <v>0</v>
      </c>
      <c r="EW34" s="43">
        <f t="shared" si="69"/>
        <v>0</v>
      </c>
      <c r="EX34" s="43">
        <f t="shared" si="70"/>
        <v>0</v>
      </c>
      <c r="EY34" s="43">
        <f t="shared" si="71"/>
        <v>0</v>
      </c>
      <c r="EZ34" s="43">
        <f t="shared" si="72"/>
        <v>0</v>
      </c>
      <c r="FA34" s="43">
        <f t="shared" si="73"/>
        <v>0</v>
      </c>
      <c r="FB34" s="43">
        <f t="shared" si="74"/>
        <v>0</v>
      </c>
      <c r="FC34" s="43">
        <f t="shared" si="75"/>
        <v>0</v>
      </c>
      <c r="FD34" s="43">
        <f t="shared" si="76"/>
        <v>0</v>
      </c>
      <c r="FE34" s="43">
        <f t="shared" si="77"/>
        <v>0</v>
      </c>
      <c r="FF34" s="43">
        <f t="shared" si="78"/>
        <v>0</v>
      </c>
      <c r="FG34" s="43">
        <f t="shared" si="79"/>
        <v>0</v>
      </c>
      <c r="FH34" s="44">
        <f t="shared" si="80"/>
        <v>10</v>
      </c>
      <c r="FI34" s="27">
        <f t="shared" si="81"/>
        <v>0</v>
      </c>
      <c r="FL34" s="26">
        <v>30</v>
      </c>
      <c r="FM34" s="182" t="str">
        <f>'4B'!G34</f>
        <v>TENORIO MEDRANO ELI EMANUEL</v>
      </c>
      <c r="FN34" s="42"/>
      <c r="FO34" s="79"/>
      <c r="FP34" s="81"/>
      <c r="FQ34" s="43"/>
      <c r="FR34" s="42"/>
      <c r="FS34" s="42"/>
      <c r="FT34" s="42"/>
      <c r="FU34" s="42"/>
      <c r="FV34" s="42"/>
      <c r="FW34" s="42"/>
      <c r="FX34" s="42"/>
      <c r="FY34" s="79"/>
      <c r="FZ34" s="79"/>
      <c r="GA34" s="81"/>
      <c r="GB34" s="79"/>
      <c r="GC34" s="42"/>
      <c r="GD34" s="81"/>
      <c r="GE34" s="42"/>
      <c r="GF34" s="42"/>
      <c r="GG34" s="42"/>
      <c r="GH34" s="42"/>
      <c r="GI34" s="42"/>
      <c r="GJ34" s="42"/>
      <c r="GK34" s="42"/>
      <c r="GL34" s="43">
        <f t="shared" si="82"/>
        <v>0</v>
      </c>
      <c r="GM34" s="43">
        <f t="shared" si="83"/>
        <v>0</v>
      </c>
      <c r="GN34" s="43">
        <f t="shared" si="84"/>
        <v>0</v>
      </c>
      <c r="GO34" s="43">
        <f t="shared" si="85"/>
        <v>0</v>
      </c>
      <c r="GP34" s="43">
        <f t="shared" si="86"/>
        <v>0</v>
      </c>
      <c r="GQ34" s="43">
        <f t="shared" si="87"/>
        <v>0</v>
      </c>
      <c r="GR34" s="43">
        <f t="shared" si="88"/>
        <v>0</v>
      </c>
      <c r="GS34" s="43">
        <f t="shared" si="89"/>
        <v>0</v>
      </c>
      <c r="GT34" s="43">
        <f t="shared" si="90"/>
        <v>0</v>
      </c>
      <c r="GU34" s="43">
        <f t="shared" si="91"/>
        <v>0</v>
      </c>
      <c r="GV34" s="43">
        <f t="shared" si="92"/>
        <v>0</v>
      </c>
      <c r="GW34" s="43">
        <f t="shared" si="93"/>
        <v>0</v>
      </c>
      <c r="GX34" s="44">
        <f t="shared" si="94"/>
        <v>10</v>
      </c>
      <c r="GY34" s="27">
        <f t="shared" si="95"/>
        <v>0</v>
      </c>
      <c r="GZ34" s="179"/>
      <c r="HA34" s="26">
        <v>30</v>
      </c>
      <c r="HB34" s="182" t="str">
        <f>'4C'!G34</f>
        <v>TRUJILLO HERNANDEZ ANA LAURA</v>
      </c>
      <c r="HC34" s="42"/>
      <c r="HD34" s="79"/>
      <c r="HE34" s="81"/>
      <c r="HF34" s="43"/>
      <c r="HG34" s="42"/>
      <c r="HH34" s="42"/>
      <c r="HI34" s="42"/>
      <c r="HJ34" s="42"/>
      <c r="HK34" s="42"/>
      <c r="HL34" s="42"/>
      <c r="HM34" s="42"/>
      <c r="HN34" s="79"/>
      <c r="HO34" s="79"/>
      <c r="HP34" s="81"/>
      <c r="HQ34" s="79"/>
      <c r="HR34" s="42"/>
      <c r="HS34" s="81"/>
      <c r="HT34" s="42"/>
      <c r="HU34" s="42"/>
      <c r="HV34" s="42"/>
      <c r="HW34" s="42"/>
      <c r="HX34" s="42"/>
      <c r="HY34" s="42"/>
      <c r="HZ34" s="42"/>
      <c r="IA34" s="43">
        <f t="shared" si="96"/>
        <v>0</v>
      </c>
      <c r="IB34" s="43">
        <f t="shared" si="97"/>
        <v>0</v>
      </c>
      <c r="IC34" s="43">
        <f t="shared" si="98"/>
        <v>0</v>
      </c>
      <c r="ID34" s="43">
        <f t="shared" si="99"/>
        <v>0</v>
      </c>
      <c r="IE34" s="43">
        <f t="shared" si="100"/>
        <v>0</v>
      </c>
      <c r="IF34" s="43">
        <f t="shared" si="101"/>
        <v>0</v>
      </c>
      <c r="IG34" s="43">
        <f t="shared" si="102"/>
        <v>0</v>
      </c>
      <c r="IH34" s="43">
        <f t="shared" si="103"/>
        <v>0</v>
      </c>
      <c r="II34" s="43">
        <f t="shared" si="104"/>
        <v>0</v>
      </c>
      <c r="IJ34" s="43">
        <f t="shared" si="105"/>
        <v>0</v>
      </c>
      <c r="IK34" s="43">
        <f t="shared" si="106"/>
        <v>0</v>
      </c>
      <c r="IL34" s="43">
        <f t="shared" si="107"/>
        <v>0</v>
      </c>
      <c r="IM34" s="44">
        <f t="shared" si="108"/>
        <v>10</v>
      </c>
      <c r="IN34" s="27">
        <f t="shared" si="109"/>
        <v>0</v>
      </c>
      <c r="IO34" s="179"/>
      <c r="IP34" s="26">
        <v>30</v>
      </c>
      <c r="IQ34" s="182" t="str">
        <f>'6A'!G34</f>
        <v>PORTILLO LOPEZ ITZEL</v>
      </c>
      <c r="IR34" s="42"/>
      <c r="IS34" s="42"/>
      <c r="IT34" s="42"/>
      <c r="IU34" s="42"/>
      <c r="IV34" s="42"/>
      <c r="IW34" s="79"/>
      <c r="IX34" s="79"/>
      <c r="IY34" s="81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131">
        <f t="shared" si="1"/>
        <v>0</v>
      </c>
      <c r="JO34" s="131">
        <f t="shared" si="2"/>
        <v>0</v>
      </c>
      <c r="JP34" s="131">
        <f t="shared" si="3"/>
        <v>0</v>
      </c>
      <c r="JQ34" s="131">
        <f t="shared" si="4"/>
        <v>0</v>
      </c>
      <c r="JR34" s="131">
        <f t="shared" si="5"/>
        <v>0</v>
      </c>
      <c r="JS34" s="131">
        <f t="shared" si="6"/>
        <v>0</v>
      </c>
      <c r="JT34" s="131">
        <f t="shared" si="7"/>
        <v>0</v>
      </c>
      <c r="JU34" s="131">
        <f t="shared" si="8"/>
        <v>0</v>
      </c>
      <c r="JV34" s="131">
        <f t="shared" si="9"/>
        <v>0</v>
      </c>
      <c r="JW34" s="131">
        <f t="shared" si="10"/>
        <v>0</v>
      </c>
      <c r="JX34" s="131">
        <f t="shared" si="11"/>
        <v>0</v>
      </c>
      <c r="JY34" s="130">
        <f t="shared" si="12"/>
        <v>10</v>
      </c>
      <c r="JZ34" s="27">
        <f t="shared" si="13"/>
        <v>0</v>
      </c>
      <c r="KB34" s="26">
        <v>30</v>
      </c>
      <c r="KC34" s="182" t="str">
        <f>'6B'!G34</f>
        <v>ROMERO GOMEZ SEBASTIAN</v>
      </c>
      <c r="KD34" s="127"/>
      <c r="KE34" s="127"/>
      <c r="KF34" s="127"/>
      <c r="KG34" s="127"/>
      <c r="KH34" s="127"/>
      <c r="KI34" s="128"/>
      <c r="KJ34" s="128"/>
      <c r="KK34" s="129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31">
        <f t="shared" si="14"/>
        <v>0</v>
      </c>
      <c r="LA34" s="131">
        <f t="shared" si="15"/>
        <v>0</v>
      </c>
      <c r="LB34" s="131">
        <f t="shared" si="16"/>
        <v>0</v>
      </c>
      <c r="LC34" s="131">
        <f t="shared" si="17"/>
        <v>0</v>
      </c>
      <c r="LD34" s="131">
        <f t="shared" si="18"/>
        <v>0</v>
      </c>
      <c r="LE34" s="131">
        <f t="shared" si="19"/>
        <v>0</v>
      </c>
      <c r="LF34" s="131">
        <f t="shared" si="20"/>
        <v>0</v>
      </c>
      <c r="LG34" s="131">
        <f t="shared" si="21"/>
        <v>0</v>
      </c>
      <c r="LH34" s="131">
        <f t="shared" si="22"/>
        <v>0</v>
      </c>
      <c r="LI34" s="131">
        <f t="shared" si="23"/>
        <v>0</v>
      </c>
      <c r="LJ34" s="131">
        <f t="shared" si="24"/>
        <v>0</v>
      </c>
      <c r="LK34" s="44">
        <f t="shared" si="25"/>
        <v>10</v>
      </c>
      <c r="LL34" s="27">
        <f t="shared" si="26"/>
        <v>0</v>
      </c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</row>
    <row r="35" spans="1:346" s="33" customFormat="1">
      <c r="A35" s="26">
        <v>31</v>
      </c>
      <c r="B35" s="100" t="str">
        <f>'2 A'!G35</f>
        <v>PEREZ CONTRERAS MARIANA ATZIMBA</v>
      </c>
      <c r="C35" s="71"/>
      <c r="D35" s="19"/>
      <c r="E35" s="71"/>
      <c r="F35" s="19"/>
      <c r="G35" s="71"/>
      <c r="H35" s="70"/>
      <c r="I35" s="71"/>
      <c r="J35" s="19"/>
      <c r="K35" s="71"/>
      <c r="L35" s="19"/>
      <c r="M35" s="71"/>
      <c r="N35" s="19"/>
      <c r="O35" s="71"/>
      <c r="P35" s="19"/>
      <c r="Q35" s="71"/>
      <c r="R35" s="19"/>
      <c r="S35" s="71"/>
      <c r="T35" s="19"/>
      <c r="U35" s="71"/>
      <c r="V35" s="19"/>
      <c r="W35" s="71"/>
      <c r="X35" s="71"/>
      <c r="Y35" s="71"/>
      <c r="Z35" s="71"/>
      <c r="AA35" s="43">
        <f t="shared" si="27"/>
        <v>0</v>
      </c>
      <c r="AB35" s="43">
        <f t="shared" si="28"/>
        <v>0</v>
      </c>
      <c r="AC35" s="43">
        <f t="shared" si="29"/>
        <v>0</v>
      </c>
      <c r="AD35" s="43">
        <f t="shared" si="30"/>
        <v>0</v>
      </c>
      <c r="AE35" s="43">
        <f t="shared" si="31"/>
        <v>0</v>
      </c>
      <c r="AF35" s="43">
        <f t="shared" si="32"/>
        <v>0</v>
      </c>
      <c r="AG35" s="43">
        <f t="shared" si="33"/>
        <v>0</v>
      </c>
      <c r="AH35" s="43">
        <f t="shared" si="34"/>
        <v>0</v>
      </c>
      <c r="AI35" s="43">
        <f t="shared" si="35"/>
        <v>0</v>
      </c>
      <c r="AJ35" s="43">
        <f t="shared" si="36"/>
        <v>0</v>
      </c>
      <c r="AK35" s="43">
        <f t="shared" si="37"/>
        <v>0</v>
      </c>
      <c r="AL35" s="43">
        <f t="shared" si="38"/>
        <v>0</v>
      </c>
      <c r="AM35" s="44">
        <f t="shared" si="39"/>
        <v>10</v>
      </c>
      <c r="AN35" s="27">
        <f t="shared" si="0"/>
        <v>0</v>
      </c>
      <c r="AQ35" s="26">
        <v>31</v>
      </c>
      <c r="AR35" s="101" t="str">
        <f>'2B'!G35</f>
        <v>MORAN  MATA JOSE LUIS</v>
      </c>
      <c r="AS35" s="42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106">
        <f t="shared" si="40"/>
        <v>0</v>
      </c>
      <c r="BR35" s="106">
        <f t="shared" si="41"/>
        <v>0</v>
      </c>
      <c r="BS35" s="106">
        <f t="shared" si="42"/>
        <v>0</v>
      </c>
      <c r="BT35" s="106">
        <f t="shared" si="43"/>
        <v>0</v>
      </c>
      <c r="BU35" s="106">
        <f t="shared" si="44"/>
        <v>0</v>
      </c>
      <c r="BV35" s="106">
        <f t="shared" si="45"/>
        <v>0</v>
      </c>
      <c r="BW35" s="106">
        <f t="shared" si="46"/>
        <v>0</v>
      </c>
      <c r="BX35" s="106">
        <f t="shared" si="47"/>
        <v>0</v>
      </c>
      <c r="BY35" s="106">
        <f t="shared" si="48"/>
        <v>0</v>
      </c>
      <c r="BZ35" s="106">
        <f t="shared" si="49"/>
        <v>0</v>
      </c>
      <c r="CA35" s="106">
        <f t="shared" si="50"/>
        <v>0</v>
      </c>
      <c r="CB35" s="106">
        <f t="shared" si="51"/>
        <v>0</v>
      </c>
      <c r="CC35" s="107">
        <f t="shared" si="52"/>
        <v>10</v>
      </c>
      <c r="CD35" s="108">
        <f t="shared" si="53"/>
        <v>0</v>
      </c>
      <c r="CG35" s="26">
        <v>31</v>
      </c>
      <c r="CH35" s="101" t="str">
        <f>'2C'!G35</f>
        <v>REYES RODRIGUEZ JOSE ALBERTO</v>
      </c>
      <c r="CI35" s="42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71"/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/>
      <c r="DG35" s="106">
        <f t="shared" si="54"/>
        <v>0</v>
      </c>
      <c r="DH35" s="106">
        <f t="shared" si="55"/>
        <v>0</v>
      </c>
      <c r="DI35" s="106">
        <f t="shared" si="56"/>
        <v>0</v>
      </c>
      <c r="DJ35" s="106">
        <f t="shared" si="57"/>
        <v>0</v>
      </c>
      <c r="DK35" s="106">
        <f t="shared" si="58"/>
        <v>0</v>
      </c>
      <c r="DL35" s="106">
        <f t="shared" si="59"/>
        <v>0</v>
      </c>
      <c r="DM35" s="106">
        <f t="shared" si="60"/>
        <v>0</v>
      </c>
      <c r="DN35" s="106">
        <f t="shared" si="61"/>
        <v>0</v>
      </c>
      <c r="DO35" s="106">
        <f t="shared" si="62"/>
        <v>0</v>
      </c>
      <c r="DP35" s="106">
        <f t="shared" si="63"/>
        <v>0</v>
      </c>
      <c r="DQ35" s="106">
        <f t="shared" si="64"/>
        <v>0</v>
      </c>
      <c r="DR35" s="106">
        <f t="shared" si="65"/>
        <v>0</v>
      </c>
      <c r="DS35" s="107">
        <f t="shared" si="66"/>
        <v>10</v>
      </c>
      <c r="DT35" s="108">
        <f t="shared" si="67"/>
        <v>0</v>
      </c>
      <c r="DV35" s="26">
        <v>31</v>
      </c>
      <c r="DW35" s="182" t="str">
        <f>'4A'!G35</f>
        <v>TREJO  AVILA  VIRGINIA ANTONIA</v>
      </c>
      <c r="DX35" s="42"/>
      <c r="DY35" s="42"/>
      <c r="DZ35" s="71"/>
      <c r="EA35" s="71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3">
        <f t="shared" si="68"/>
        <v>0</v>
      </c>
      <c r="EW35" s="43">
        <f t="shared" si="69"/>
        <v>0</v>
      </c>
      <c r="EX35" s="43">
        <f t="shared" si="70"/>
        <v>0</v>
      </c>
      <c r="EY35" s="43">
        <f t="shared" si="71"/>
        <v>0</v>
      </c>
      <c r="EZ35" s="43">
        <f t="shared" si="72"/>
        <v>0</v>
      </c>
      <c r="FA35" s="43">
        <f t="shared" si="73"/>
        <v>0</v>
      </c>
      <c r="FB35" s="43">
        <f t="shared" si="74"/>
        <v>0</v>
      </c>
      <c r="FC35" s="43">
        <f t="shared" si="75"/>
        <v>0</v>
      </c>
      <c r="FD35" s="43">
        <f t="shared" si="76"/>
        <v>0</v>
      </c>
      <c r="FE35" s="43">
        <f t="shared" si="77"/>
        <v>0</v>
      </c>
      <c r="FF35" s="43">
        <f t="shared" si="78"/>
        <v>0</v>
      </c>
      <c r="FG35" s="43">
        <f t="shared" si="79"/>
        <v>0</v>
      </c>
      <c r="FH35" s="44">
        <f t="shared" si="80"/>
        <v>10</v>
      </c>
      <c r="FI35" s="27">
        <f t="shared" si="81"/>
        <v>0</v>
      </c>
      <c r="FL35" s="26">
        <v>31</v>
      </c>
      <c r="FM35" s="182" t="str">
        <f>'4B'!G35</f>
        <v>TORRES  ESCAMILLA LILIAN</v>
      </c>
      <c r="FN35" s="42"/>
      <c r="FO35" s="79"/>
      <c r="FP35" s="81"/>
      <c r="FQ35" s="43"/>
      <c r="FR35" s="42"/>
      <c r="FS35" s="42"/>
      <c r="FT35" s="42"/>
      <c r="FU35" s="42"/>
      <c r="FV35" s="42"/>
      <c r="FW35" s="42"/>
      <c r="FX35" s="42"/>
      <c r="FY35" s="79"/>
      <c r="FZ35" s="79"/>
      <c r="GA35" s="81"/>
      <c r="GB35" s="79"/>
      <c r="GC35" s="42"/>
      <c r="GD35" s="81"/>
      <c r="GE35" s="42"/>
      <c r="GF35" s="42"/>
      <c r="GG35" s="42"/>
      <c r="GH35" s="42"/>
      <c r="GI35" s="42"/>
      <c r="GJ35" s="42"/>
      <c r="GK35" s="42"/>
      <c r="GL35" s="43">
        <f t="shared" si="82"/>
        <v>0</v>
      </c>
      <c r="GM35" s="43">
        <f t="shared" si="83"/>
        <v>0</v>
      </c>
      <c r="GN35" s="43">
        <f t="shared" si="84"/>
        <v>0</v>
      </c>
      <c r="GO35" s="43">
        <f t="shared" si="85"/>
        <v>0</v>
      </c>
      <c r="GP35" s="43">
        <f t="shared" si="86"/>
        <v>0</v>
      </c>
      <c r="GQ35" s="43">
        <f t="shared" si="87"/>
        <v>0</v>
      </c>
      <c r="GR35" s="43">
        <f t="shared" si="88"/>
        <v>0</v>
      </c>
      <c r="GS35" s="43">
        <f t="shared" si="89"/>
        <v>0</v>
      </c>
      <c r="GT35" s="43">
        <f t="shared" si="90"/>
        <v>0</v>
      </c>
      <c r="GU35" s="43">
        <f t="shared" si="91"/>
        <v>0</v>
      </c>
      <c r="GV35" s="43">
        <f t="shared" si="92"/>
        <v>0</v>
      </c>
      <c r="GW35" s="43">
        <f t="shared" si="93"/>
        <v>0</v>
      </c>
      <c r="GX35" s="44">
        <f t="shared" si="94"/>
        <v>10</v>
      </c>
      <c r="GY35" s="27">
        <f t="shared" si="95"/>
        <v>0</v>
      </c>
      <c r="GZ35" s="179"/>
      <c r="HA35" s="26">
        <v>31</v>
      </c>
      <c r="HB35" s="182" t="str">
        <f>'4C'!G35</f>
        <v>TRUJILLO  HERNANDEZ RICARDO JESUS</v>
      </c>
      <c r="HC35" s="42"/>
      <c r="HD35" s="79"/>
      <c r="HE35" s="81"/>
      <c r="HF35" s="43"/>
      <c r="HG35" s="42"/>
      <c r="HH35" s="42"/>
      <c r="HI35" s="42"/>
      <c r="HJ35" s="42"/>
      <c r="HK35" s="42"/>
      <c r="HL35" s="42"/>
      <c r="HM35" s="42"/>
      <c r="HN35" s="79"/>
      <c r="HO35" s="79"/>
      <c r="HP35" s="81"/>
      <c r="HQ35" s="79"/>
      <c r="HR35" s="42"/>
      <c r="HS35" s="81"/>
      <c r="HT35" s="42"/>
      <c r="HU35" s="42"/>
      <c r="HV35" s="42"/>
      <c r="HW35" s="42"/>
      <c r="HX35" s="42"/>
      <c r="HY35" s="42"/>
      <c r="HZ35" s="42"/>
      <c r="IA35" s="43">
        <f t="shared" si="96"/>
        <v>0</v>
      </c>
      <c r="IB35" s="43">
        <f t="shared" si="97"/>
        <v>0</v>
      </c>
      <c r="IC35" s="43">
        <f t="shared" si="98"/>
        <v>0</v>
      </c>
      <c r="ID35" s="43">
        <f t="shared" si="99"/>
        <v>0</v>
      </c>
      <c r="IE35" s="43">
        <f t="shared" si="100"/>
        <v>0</v>
      </c>
      <c r="IF35" s="43">
        <f t="shared" si="101"/>
        <v>0</v>
      </c>
      <c r="IG35" s="43">
        <f t="shared" si="102"/>
        <v>0</v>
      </c>
      <c r="IH35" s="43">
        <f t="shared" si="103"/>
        <v>0</v>
      </c>
      <c r="II35" s="43">
        <f t="shared" si="104"/>
        <v>0</v>
      </c>
      <c r="IJ35" s="43">
        <f t="shared" si="105"/>
        <v>0</v>
      </c>
      <c r="IK35" s="43">
        <f t="shared" si="106"/>
        <v>0</v>
      </c>
      <c r="IL35" s="43">
        <f t="shared" si="107"/>
        <v>0</v>
      </c>
      <c r="IM35" s="44">
        <f t="shared" si="108"/>
        <v>10</v>
      </c>
      <c r="IN35" s="27">
        <f t="shared" si="109"/>
        <v>0</v>
      </c>
      <c r="IO35" s="179"/>
      <c r="IP35" s="26">
        <v>31</v>
      </c>
      <c r="IQ35" s="182" t="str">
        <f>'6A'!G35</f>
        <v>RAMIREZ ACOSTA JOEL</v>
      </c>
      <c r="IR35" s="42"/>
      <c r="IS35" s="42"/>
      <c r="IT35" s="42"/>
      <c r="IU35" s="42"/>
      <c r="IV35" s="42"/>
      <c r="IW35" s="79"/>
      <c r="IX35" s="79"/>
      <c r="IY35" s="81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131">
        <f t="shared" si="1"/>
        <v>0</v>
      </c>
      <c r="JO35" s="131">
        <f t="shared" si="2"/>
        <v>0</v>
      </c>
      <c r="JP35" s="131">
        <f t="shared" si="3"/>
        <v>0</v>
      </c>
      <c r="JQ35" s="131">
        <f t="shared" si="4"/>
        <v>0</v>
      </c>
      <c r="JR35" s="131">
        <f t="shared" si="5"/>
        <v>0</v>
      </c>
      <c r="JS35" s="131">
        <f t="shared" si="6"/>
        <v>0</v>
      </c>
      <c r="JT35" s="131">
        <f t="shared" si="7"/>
        <v>0</v>
      </c>
      <c r="JU35" s="131">
        <f t="shared" si="8"/>
        <v>0</v>
      </c>
      <c r="JV35" s="131">
        <f t="shared" si="9"/>
        <v>0</v>
      </c>
      <c r="JW35" s="131">
        <f t="shared" si="10"/>
        <v>0</v>
      </c>
      <c r="JX35" s="131">
        <f t="shared" si="11"/>
        <v>0</v>
      </c>
      <c r="JY35" s="130">
        <f t="shared" si="12"/>
        <v>10</v>
      </c>
      <c r="JZ35" s="27">
        <f t="shared" si="13"/>
        <v>0</v>
      </c>
      <c r="KB35" s="26">
        <v>31</v>
      </c>
      <c r="KC35" s="182" t="str">
        <f>'6B'!G35</f>
        <v>RUIZ CONTRERAS KEVIN JOSUE</v>
      </c>
      <c r="KD35" s="127"/>
      <c r="KE35" s="127"/>
      <c r="KF35" s="127"/>
      <c r="KG35" s="127"/>
      <c r="KH35" s="127"/>
      <c r="KI35" s="128"/>
      <c r="KJ35" s="128"/>
      <c r="KK35" s="129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31">
        <f t="shared" si="14"/>
        <v>0</v>
      </c>
      <c r="LA35" s="131">
        <f t="shared" si="15"/>
        <v>0</v>
      </c>
      <c r="LB35" s="131">
        <f t="shared" si="16"/>
        <v>0</v>
      </c>
      <c r="LC35" s="131">
        <f t="shared" si="17"/>
        <v>0</v>
      </c>
      <c r="LD35" s="131">
        <f t="shared" si="18"/>
        <v>0</v>
      </c>
      <c r="LE35" s="131">
        <f t="shared" si="19"/>
        <v>0</v>
      </c>
      <c r="LF35" s="131">
        <f t="shared" si="20"/>
        <v>0</v>
      </c>
      <c r="LG35" s="131">
        <f t="shared" si="21"/>
        <v>0</v>
      </c>
      <c r="LH35" s="131">
        <f t="shared" si="22"/>
        <v>0</v>
      </c>
      <c r="LI35" s="131">
        <f t="shared" si="23"/>
        <v>0</v>
      </c>
      <c r="LJ35" s="131">
        <f t="shared" si="24"/>
        <v>0</v>
      </c>
      <c r="LK35" s="44">
        <f t="shared" si="25"/>
        <v>10</v>
      </c>
      <c r="LL35" s="27">
        <f t="shared" si="26"/>
        <v>0</v>
      </c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</row>
    <row r="36" spans="1:346" s="33" customFormat="1">
      <c r="A36" s="26">
        <v>32</v>
      </c>
      <c r="B36" s="100" t="str">
        <f>'2 A'!G36</f>
        <v>PEREZ JUAREZ RITA YARENI</v>
      </c>
      <c r="C36" s="71"/>
      <c r="D36" s="19"/>
      <c r="E36" s="71"/>
      <c r="F36" s="19"/>
      <c r="G36" s="71"/>
      <c r="H36" s="70"/>
      <c r="I36" s="71"/>
      <c r="J36" s="19"/>
      <c r="K36" s="71"/>
      <c r="L36" s="19"/>
      <c r="M36" s="71"/>
      <c r="N36" s="19"/>
      <c r="O36" s="71"/>
      <c r="P36" s="19"/>
      <c r="Q36" s="71"/>
      <c r="R36" s="19"/>
      <c r="S36" s="71"/>
      <c r="T36" s="19"/>
      <c r="U36" s="71"/>
      <c r="V36" s="19"/>
      <c r="W36" s="71"/>
      <c r="X36" s="71"/>
      <c r="Y36" s="71"/>
      <c r="Z36" s="71"/>
      <c r="AA36" s="43">
        <f t="shared" si="27"/>
        <v>0</v>
      </c>
      <c r="AB36" s="43">
        <f t="shared" si="28"/>
        <v>0</v>
      </c>
      <c r="AC36" s="43">
        <f t="shared" si="29"/>
        <v>0</v>
      </c>
      <c r="AD36" s="43">
        <f t="shared" si="30"/>
        <v>0</v>
      </c>
      <c r="AE36" s="43">
        <f t="shared" si="31"/>
        <v>0</v>
      </c>
      <c r="AF36" s="43">
        <f t="shared" si="32"/>
        <v>0</v>
      </c>
      <c r="AG36" s="43">
        <f t="shared" si="33"/>
        <v>0</v>
      </c>
      <c r="AH36" s="43">
        <f t="shared" si="34"/>
        <v>0</v>
      </c>
      <c r="AI36" s="43">
        <f t="shared" si="35"/>
        <v>0</v>
      </c>
      <c r="AJ36" s="43">
        <f t="shared" si="36"/>
        <v>0</v>
      </c>
      <c r="AK36" s="43">
        <f t="shared" si="37"/>
        <v>0</v>
      </c>
      <c r="AL36" s="43">
        <f t="shared" si="38"/>
        <v>0</v>
      </c>
      <c r="AM36" s="44">
        <f t="shared" si="39"/>
        <v>10</v>
      </c>
      <c r="AN36" s="27">
        <f t="shared" si="0"/>
        <v>0</v>
      </c>
      <c r="AQ36" s="26">
        <v>32</v>
      </c>
      <c r="AR36" s="101" t="str">
        <f>'2B'!G36</f>
        <v>NICOLAS MONTESINOS ALEJANDRO RICARDO</v>
      </c>
      <c r="AS36" s="42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106">
        <f t="shared" si="40"/>
        <v>0</v>
      </c>
      <c r="BR36" s="106">
        <f t="shared" si="41"/>
        <v>0</v>
      </c>
      <c r="BS36" s="106">
        <f t="shared" si="42"/>
        <v>0</v>
      </c>
      <c r="BT36" s="106">
        <f t="shared" si="43"/>
        <v>0</v>
      </c>
      <c r="BU36" s="106">
        <f t="shared" si="44"/>
        <v>0</v>
      </c>
      <c r="BV36" s="106">
        <f t="shared" si="45"/>
        <v>0</v>
      </c>
      <c r="BW36" s="106">
        <f t="shared" si="46"/>
        <v>0</v>
      </c>
      <c r="BX36" s="106">
        <f t="shared" si="47"/>
        <v>0</v>
      </c>
      <c r="BY36" s="106">
        <f t="shared" si="48"/>
        <v>0</v>
      </c>
      <c r="BZ36" s="106">
        <f t="shared" si="49"/>
        <v>0</v>
      </c>
      <c r="CA36" s="106">
        <f t="shared" si="50"/>
        <v>0</v>
      </c>
      <c r="CB36" s="106">
        <f t="shared" si="51"/>
        <v>0</v>
      </c>
      <c r="CC36" s="107">
        <f t="shared" si="52"/>
        <v>10</v>
      </c>
      <c r="CD36" s="108">
        <f t="shared" si="53"/>
        <v>0</v>
      </c>
      <c r="CG36" s="26">
        <v>32</v>
      </c>
      <c r="CH36" s="101" t="str">
        <f>'2C'!G36</f>
        <v>RIOLLOS ORTEGA JOSE ARMANDO</v>
      </c>
      <c r="CI36" s="42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106">
        <f t="shared" si="54"/>
        <v>0</v>
      </c>
      <c r="DH36" s="106">
        <f t="shared" si="55"/>
        <v>0</v>
      </c>
      <c r="DI36" s="106">
        <f t="shared" si="56"/>
        <v>0</v>
      </c>
      <c r="DJ36" s="106">
        <f t="shared" si="57"/>
        <v>0</v>
      </c>
      <c r="DK36" s="106">
        <f t="shared" si="58"/>
        <v>0</v>
      </c>
      <c r="DL36" s="106">
        <f t="shared" si="59"/>
        <v>0</v>
      </c>
      <c r="DM36" s="106">
        <f t="shared" si="60"/>
        <v>0</v>
      </c>
      <c r="DN36" s="106">
        <f t="shared" si="61"/>
        <v>0</v>
      </c>
      <c r="DO36" s="106">
        <f t="shared" si="62"/>
        <v>0</v>
      </c>
      <c r="DP36" s="106">
        <f t="shared" si="63"/>
        <v>0</v>
      </c>
      <c r="DQ36" s="106">
        <f t="shared" si="64"/>
        <v>0</v>
      </c>
      <c r="DR36" s="106">
        <f t="shared" si="65"/>
        <v>0</v>
      </c>
      <c r="DS36" s="107">
        <f t="shared" si="66"/>
        <v>10</v>
      </c>
      <c r="DT36" s="108">
        <f t="shared" si="67"/>
        <v>0</v>
      </c>
      <c r="DV36" s="26">
        <v>32</v>
      </c>
      <c r="DW36" s="182" t="str">
        <f>'4A'!G36</f>
        <v>VALENCIA CRUZ  JUAN JOSE</v>
      </c>
      <c r="DX36" s="42"/>
      <c r="DY36" s="42"/>
      <c r="DZ36" s="71"/>
      <c r="EA36" s="71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3">
        <f t="shared" si="68"/>
        <v>0</v>
      </c>
      <c r="EW36" s="43">
        <f t="shared" si="69"/>
        <v>0</v>
      </c>
      <c r="EX36" s="43">
        <f t="shared" si="70"/>
        <v>0</v>
      </c>
      <c r="EY36" s="43">
        <f t="shared" si="71"/>
        <v>0</v>
      </c>
      <c r="EZ36" s="43">
        <f t="shared" si="72"/>
        <v>0</v>
      </c>
      <c r="FA36" s="43">
        <f t="shared" si="73"/>
        <v>0</v>
      </c>
      <c r="FB36" s="43">
        <f t="shared" si="74"/>
        <v>0</v>
      </c>
      <c r="FC36" s="43">
        <f t="shared" si="75"/>
        <v>0</v>
      </c>
      <c r="FD36" s="43">
        <f t="shared" si="76"/>
        <v>0</v>
      </c>
      <c r="FE36" s="43">
        <f t="shared" si="77"/>
        <v>0</v>
      </c>
      <c r="FF36" s="43">
        <f t="shared" si="78"/>
        <v>0</v>
      </c>
      <c r="FG36" s="43">
        <f t="shared" si="79"/>
        <v>0</v>
      </c>
      <c r="FH36" s="44">
        <f t="shared" si="80"/>
        <v>10</v>
      </c>
      <c r="FI36" s="27">
        <f t="shared" si="81"/>
        <v>0</v>
      </c>
      <c r="FL36" s="26">
        <v>32</v>
      </c>
      <c r="FM36" s="182" t="str">
        <f>'4B'!G36</f>
        <v>TRUJANO CASTILLO YESSICA BELEM</v>
      </c>
      <c r="FN36" s="42"/>
      <c r="FO36" s="79"/>
      <c r="FP36" s="81"/>
      <c r="FQ36" s="43"/>
      <c r="FR36" s="42"/>
      <c r="FS36" s="42"/>
      <c r="FT36" s="42"/>
      <c r="FU36" s="42"/>
      <c r="FV36" s="42"/>
      <c r="FW36" s="42"/>
      <c r="FX36" s="42"/>
      <c r="FY36" s="79"/>
      <c r="FZ36" s="79"/>
      <c r="GA36" s="81"/>
      <c r="GB36" s="79"/>
      <c r="GC36" s="42"/>
      <c r="GD36" s="81"/>
      <c r="GE36" s="42"/>
      <c r="GF36" s="42"/>
      <c r="GG36" s="42"/>
      <c r="GH36" s="42"/>
      <c r="GI36" s="42"/>
      <c r="GJ36" s="42"/>
      <c r="GK36" s="42"/>
      <c r="GL36" s="43">
        <f t="shared" si="82"/>
        <v>0</v>
      </c>
      <c r="GM36" s="43">
        <f t="shared" si="83"/>
        <v>0</v>
      </c>
      <c r="GN36" s="43">
        <f t="shared" si="84"/>
        <v>0</v>
      </c>
      <c r="GO36" s="43">
        <f t="shared" si="85"/>
        <v>0</v>
      </c>
      <c r="GP36" s="43">
        <f t="shared" si="86"/>
        <v>0</v>
      </c>
      <c r="GQ36" s="43">
        <f t="shared" si="87"/>
        <v>0</v>
      </c>
      <c r="GR36" s="43">
        <f t="shared" si="88"/>
        <v>0</v>
      </c>
      <c r="GS36" s="43">
        <f t="shared" si="89"/>
        <v>0</v>
      </c>
      <c r="GT36" s="43">
        <f t="shared" si="90"/>
        <v>0</v>
      </c>
      <c r="GU36" s="43">
        <f t="shared" si="91"/>
        <v>0</v>
      </c>
      <c r="GV36" s="43">
        <f t="shared" si="92"/>
        <v>0</v>
      </c>
      <c r="GW36" s="43">
        <f t="shared" si="93"/>
        <v>0</v>
      </c>
      <c r="GX36" s="44">
        <f t="shared" si="94"/>
        <v>10</v>
      </c>
      <c r="GY36" s="27">
        <f t="shared" si="95"/>
        <v>0</v>
      </c>
      <c r="GZ36" s="179"/>
      <c r="HA36" s="26">
        <v>32</v>
      </c>
      <c r="HB36" s="182" t="str">
        <f>'4C'!G36</f>
        <v>VAZQUEZ BELTRAN VERONICA YULISA</v>
      </c>
      <c r="HC36" s="42"/>
      <c r="HD36" s="79"/>
      <c r="HE36" s="81"/>
      <c r="HF36" s="43"/>
      <c r="HG36" s="42"/>
      <c r="HH36" s="42"/>
      <c r="HI36" s="42"/>
      <c r="HJ36" s="42"/>
      <c r="HK36" s="42"/>
      <c r="HL36" s="42"/>
      <c r="HM36" s="42"/>
      <c r="HN36" s="79"/>
      <c r="HO36" s="79"/>
      <c r="HP36" s="81"/>
      <c r="HQ36" s="79"/>
      <c r="HR36" s="42"/>
      <c r="HS36" s="81"/>
      <c r="HT36" s="42"/>
      <c r="HU36" s="42"/>
      <c r="HV36" s="42"/>
      <c r="HW36" s="42"/>
      <c r="HX36" s="42"/>
      <c r="HY36" s="42"/>
      <c r="HZ36" s="42"/>
      <c r="IA36" s="43">
        <f t="shared" si="96"/>
        <v>0</v>
      </c>
      <c r="IB36" s="43">
        <f t="shared" si="97"/>
        <v>0</v>
      </c>
      <c r="IC36" s="43">
        <f t="shared" si="98"/>
        <v>0</v>
      </c>
      <c r="ID36" s="43">
        <f t="shared" si="99"/>
        <v>0</v>
      </c>
      <c r="IE36" s="43">
        <f t="shared" si="100"/>
        <v>0</v>
      </c>
      <c r="IF36" s="43">
        <f t="shared" si="101"/>
        <v>0</v>
      </c>
      <c r="IG36" s="43">
        <f t="shared" si="102"/>
        <v>0</v>
      </c>
      <c r="IH36" s="43">
        <f t="shared" si="103"/>
        <v>0</v>
      </c>
      <c r="II36" s="43">
        <f t="shared" si="104"/>
        <v>0</v>
      </c>
      <c r="IJ36" s="43">
        <f t="shared" si="105"/>
        <v>0</v>
      </c>
      <c r="IK36" s="43">
        <f t="shared" si="106"/>
        <v>0</v>
      </c>
      <c r="IL36" s="43">
        <f t="shared" si="107"/>
        <v>0</v>
      </c>
      <c r="IM36" s="44">
        <f t="shared" si="108"/>
        <v>10</v>
      </c>
      <c r="IN36" s="27">
        <f t="shared" si="109"/>
        <v>0</v>
      </c>
      <c r="IO36" s="179"/>
      <c r="IP36" s="26">
        <v>32</v>
      </c>
      <c r="IQ36" s="182" t="str">
        <f>'6A'!G36</f>
        <v>RAMIREZ DIAZ GUILLERMO EDUARDO</v>
      </c>
      <c r="IR36" s="42"/>
      <c r="IS36" s="42"/>
      <c r="IT36" s="42"/>
      <c r="IU36" s="42"/>
      <c r="IV36" s="42"/>
      <c r="IW36" s="79"/>
      <c r="IX36" s="79"/>
      <c r="IY36" s="81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131">
        <f t="shared" si="1"/>
        <v>0</v>
      </c>
      <c r="JO36" s="131">
        <f t="shared" si="2"/>
        <v>0</v>
      </c>
      <c r="JP36" s="131">
        <f t="shared" si="3"/>
        <v>0</v>
      </c>
      <c r="JQ36" s="131">
        <f t="shared" si="4"/>
        <v>0</v>
      </c>
      <c r="JR36" s="131">
        <f t="shared" si="5"/>
        <v>0</v>
      </c>
      <c r="JS36" s="131">
        <f t="shared" si="6"/>
        <v>0</v>
      </c>
      <c r="JT36" s="131">
        <f t="shared" si="7"/>
        <v>0</v>
      </c>
      <c r="JU36" s="131">
        <f t="shared" si="8"/>
        <v>0</v>
      </c>
      <c r="JV36" s="131">
        <f t="shared" si="9"/>
        <v>0</v>
      </c>
      <c r="JW36" s="131">
        <f t="shared" si="10"/>
        <v>0</v>
      </c>
      <c r="JX36" s="131">
        <f t="shared" si="11"/>
        <v>0</v>
      </c>
      <c r="JY36" s="130">
        <f t="shared" si="12"/>
        <v>10</v>
      </c>
      <c r="JZ36" s="27">
        <f t="shared" si="13"/>
        <v>0</v>
      </c>
      <c r="KB36" s="26">
        <v>32</v>
      </c>
      <c r="KC36" s="182" t="str">
        <f>'6B'!G36</f>
        <v>SANCHEZ KALOGIANIS OSCAR GIOVANNI</v>
      </c>
      <c r="KD36" s="127"/>
      <c r="KE36" s="127"/>
      <c r="KF36" s="127"/>
      <c r="KG36" s="127"/>
      <c r="KH36" s="127"/>
      <c r="KI36" s="128"/>
      <c r="KJ36" s="128"/>
      <c r="KK36" s="129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31">
        <f t="shared" si="14"/>
        <v>0</v>
      </c>
      <c r="LA36" s="131">
        <f t="shared" si="15"/>
        <v>0</v>
      </c>
      <c r="LB36" s="131">
        <f t="shared" si="16"/>
        <v>0</v>
      </c>
      <c r="LC36" s="131">
        <f t="shared" si="17"/>
        <v>0</v>
      </c>
      <c r="LD36" s="131">
        <f t="shared" si="18"/>
        <v>0</v>
      </c>
      <c r="LE36" s="131">
        <f t="shared" si="19"/>
        <v>0</v>
      </c>
      <c r="LF36" s="131">
        <f t="shared" si="20"/>
        <v>0</v>
      </c>
      <c r="LG36" s="131">
        <f t="shared" si="21"/>
        <v>0</v>
      </c>
      <c r="LH36" s="131">
        <f t="shared" si="22"/>
        <v>0</v>
      </c>
      <c r="LI36" s="131">
        <f t="shared" si="23"/>
        <v>0</v>
      </c>
      <c r="LJ36" s="131">
        <f t="shared" si="24"/>
        <v>0</v>
      </c>
      <c r="LK36" s="44">
        <f t="shared" si="25"/>
        <v>10</v>
      </c>
      <c r="LL36" s="27">
        <f t="shared" si="26"/>
        <v>0</v>
      </c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</row>
    <row r="37" spans="1:346" s="33" customFormat="1">
      <c r="A37" s="26">
        <v>33</v>
      </c>
      <c r="B37" s="100" t="str">
        <f>'2 A'!G37</f>
        <v>PINEDO  ANGEL BRANDON ISRAEL</v>
      </c>
      <c r="C37" s="71"/>
      <c r="D37" s="19"/>
      <c r="E37" s="71"/>
      <c r="F37" s="19"/>
      <c r="G37" s="71"/>
      <c r="H37" s="70"/>
      <c r="I37" s="71"/>
      <c r="J37" s="19"/>
      <c r="K37" s="71"/>
      <c r="L37" s="19"/>
      <c r="M37" s="71"/>
      <c r="N37" s="19"/>
      <c r="O37" s="71"/>
      <c r="P37" s="19"/>
      <c r="Q37" s="71"/>
      <c r="R37" s="19"/>
      <c r="S37" s="71"/>
      <c r="T37" s="19"/>
      <c r="U37" s="71"/>
      <c r="V37" s="19"/>
      <c r="W37" s="71"/>
      <c r="X37" s="71"/>
      <c r="Y37" s="71"/>
      <c r="Z37" s="71"/>
      <c r="AA37" s="43">
        <f t="shared" si="27"/>
        <v>0</v>
      </c>
      <c r="AB37" s="43">
        <f t="shared" si="28"/>
        <v>0</v>
      </c>
      <c r="AC37" s="43">
        <f t="shared" si="29"/>
        <v>0</v>
      </c>
      <c r="AD37" s="43">
        <f t="shared" si="30"/>
        <v>0</v>
      </c>
      <c r="AE37" s="43">
        <f t="shared" si="31"/>
        <v>0</v>
      </c>
      <c r="AF37" s="43">
        <f t="shared" si="32"/>
        <v>0</v>
      </c>
      <c r="AG37" s="43">
        <f t="shared" si="33"/>
        <v>0</v>
      </c>
      <c r="AH37" s="43">
        <f t="shared" si="34"/>
        <v>0</v>
      </c>
      <c r="AI37" s="43">
        <f t="shared" si="35"/>
        <v>0</v>
      </c>
      <c r="AJ37" s="43">
        <f t="shared" si="36"/>
        <v>0</v>
      </c>
      <c r="AK37" s="43">
        <f t="shared" si="37"/>
        <v>0</v>
      </c>
      <c r="AL37" s="43">
        <f t="shared" si="38"/>
        <v>0</v>
      </c>
      <c r="AM37" s="44">
        <f t="shared" si="39"/>
        <v>10</v>
      </c>
      <c r="AN37" s="27">
        <f t="shared" si="0"/>
        <v>0</v>
      </c>
      <c r="AQ37" s="26">
        <v>33</v>
      </c>
      <c r="AR37" s="101" t="str">
        <f>'2B'!G37</f>
        <v>OLMOS  GONZALEZ ITZAYANA</v>
      </c>
      <c r="AS37" s="42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106">
        <f t="shared" si="40"/>
        <v>0</v>
      </c>
      <c r="BR37" s="106">
        <f t="shared" si="41"/>
        <v>0</v>
      </c>
      <c r="BS37" s="106">
        <f t="shared" si="42"/>
        <v>0</v>
      </c>
      <c r="BT37" s="106">
        <f t="shared" si="43"/>
        <v>0</v>
      </c>
      <c r="BU37" s="106">
        <f t="shared" si="44"/>
        <v>0</v>
      </c>
      <c r="BV37" s="106">
        <f t="shared" si="45"/>
        <v>0</v>
      </c>
      <c r="BW37" s="106">
        <f t="shared" si="46"/>
        <v>0</v>
      </c>
      <c r="BX37" s="106">
        <f t="shared" si="47"/>
        <v>0</v>
      </c>
      <c r="BY37" s="106">
        <f t="shared" si="48"/>
        <v>0</v>
      </c>
      <c r="BZ37" s="106">
        <f t="shared" si="49"/>
        <v>0</v>
      </c>
      <c r="CA37" s="106">
        <f t="shared" si="50"/>
        <v>0</v>
      </c>
      <c r="CB37" s="106">
        <f t="shared" si="51"/>
        <v>0</v>
      </c>
      <c r="CC37" s="107">
        <f t="shared" si="52"/>
        <v>10</v>
      </c>
      <c r="CD37" s="108">
        <f t="shared" si="53"/>
        <v>0</v>
      </c>
      <c r="CG37" s="26">
        <v>33</v>
      </c>
      <c r="CH37" s="101" t="str">
        <f>'2C'!G37</f>
        <v>ROMERO  AFFIF PEDRO SAID</v>
      </c>
      <c r="CI37" s="42"/>
      <c r="CJ37" s="71"/>
      <c r="CK37" s="71"/>
      <c r="CL37" s="71"/>
      <c r="CM37" s="71"/>
      <c r="CN37" s="71"/>
      <c r="CO37" s="71"/>
      <c r="CP37" s="71"/>
      <c r="CQ37" s="71"/>
      <c r="CR37" s="71"/>
      <c r="CS37" s="71"/>
      <c r="CT37" s="71"/>
      <c r="CU37" s="71"/>
      <c r="CV37" s="71"/>
      <c r="CW37" s="71"/>
      <c r="CX37" s="71"/>
      <c r="CY37" s="71"/>
      <c r="CZ37" s="71"/>
      <c r="DA37" s="71"/>
      <c r="DB37" s="71"/>
      <c r="DC37" s="71"/>
      <c r="DD37" s="71"/>
      <c r="DE37" s="71"/>
      <c r="DF37" s="71"/>
      <c r="DG37" s="106">
        <f t="shared" si="54"/>
        <v>0</v>
      </c>
      <c r="DH37" s="106">
        <f t="shared" si="55"/>
        <v>0</v>
      </c>
      <c r="DI37" s="106">
        <f t="shared" si="56"/>
        <v>0</v>
      </c>
      <c r="DJ37" s="106">
        <f t="shared" si="57"/>
        <v>0</v>
      </c>
      <c r="DK37" s="106">
        <f t="shared" si="58"/>
        <v>0</v>
      </c>
      <c r="DL37" s="106">
        <f t="shared" si="59"/>
        <v>0</v>
      </c>
      <c r="DM37" s="106">
        <f t="shared" si="60"/>
        <v>0</v>
      </c>
      <c r="DN37" s="106">
        <f t="shared" si="61"/>
        <v>0</v>
      </c>
      <c r="DO37" s="106">
        <f t="shared" si="62"/>
        <v>0</v>
      </c>
      <c r="DP37" s="106">
        <f t="shared" si="63"/>
        <v>0</v>
      </c>
      <c r="DQ37" s="106">
        <f t="shared" si="64"/>
        <v>0</v>
      </c>
      <c r="DR37" s="106">
        <f t="shared" si="65"/>
        <v>0</v>
      </c>
      <c r="DS37" s="107">
        <f t="shared" si="66"/>
        <v>10</v>
      </c>
      <c r="DT37" s="108">
        <f t="shared" si="67"/>
        <v>0</v>
      </c>
      <c r="DV37" s="26">
        <v>33</v>
      </c>
      <c r="DW37" s="182">
        <f>'4A'!G37</f>
        <v>0</v>
      </c>
      <c r="DX37" s="42"/>
      <c r="DY37" s="42"/>
      <c r="DZ37" s="71"/>
      <c r="EA37" s="71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3">
        <f t="shared" si="68"/>
        <v>0</v>
      </c>
      <c r="EW37" s="43">
        <f t="shared" si="69"/>
        <v>0</v>
      </c>
      <c r="EX37" s="43">
        <f t="shared" si="70"/>
        <v>0</v>
      </c>
      <c r="EY37" s="43">
        <f t="shared" si="71"/>
        <v>0</v>
      </c>
      <c r="EZ37" s="43">
        <f t="shared" si="72"/>
        <v>0</v>
      </c>
      <c r="FA37" s="43">
        <f t="shared" si="73"/>
        <v>0</v>
      </c>
      <c r="FB37" s="43">
        <f t="shared" si="74"/>
        <v>0</v>
      </c>
      <c r="FC37" s="43">
        <f t="shared" si="75"/>
        <v>0</v>
      </c>
      <c r="FD37" s="43">
        <f t="shared" si="76"/>
        <v>0</v>
      </c>
      <c r="FE37" s="43">
        <f t="shared" si="77"/>
        <v>0</v>
      </c>
      <c r="FF37" s="43">
        <f t="shared" si="78"/>
        <v>0</v>
      </c>
      <c r="FG37" s="43">
        <f t="shared" si="79"/>
        <v>0</v>
      </c>
      <c r="FH37" s="44">
        <f t="shared" si="80"/>
        <v>10</v>
      </c>
      <c r="FI37" s="27">
        <f t="shared" si="81"/>
        <v>0</v>
      </c>
      <c r="FL37" s="26">
        <v>33</v>
      </c>
      <c r="FM37" s="182" t="str">
        <f>'4B'!G37</f>
        <v>VENTURA OCHOA YOLANDA</v>
      </c>
      <c r="FN37" s="42"/>
      <c r="FO37" s="79"/>
      <c r="FP37" s="81"/>
      <c r="FQ37" s="43"/>
      <c r="FR37" s="42"/>
      <c r="FS37" s="42"/>
      <c r="FT37" s="42"/>
      <c r="FU37" s="42"/>
      <c r="FV37" s="42"/>
      <c r="FW37" s="42"/>
      <c r="FX37" s="42"/>
      <c r="FY37" s="79"/>
      <c r="FZ37" s="79"/>
      <c r="GA37" s="81"/>
      <c r="GB37" s="81"/>
      <c r="GC37" s="42"/>
      <c r="GD37" s="81"/>
      <c r="GE37" s="42"/>
      <c r="GF37" s="42"/>
      <c r="GG37" s="42"/>
      <c r="GH37" s="42"/>
      <c r="GI37" s="42"/>
      <c r="GJ37" s="42"/>
      <c r="GK37" s="42"/>
      <c r="GL37" s="43">
        <f t="shared" si="82"/>
        <v>0</v>
      </c>
      <c r="GM37" s="43">
        <f t="shared" si="83"/>
        <v>0</v>
      </c>
      <c r="GN37" s="43">
        <f t="shared" si="84"/>
        <v>0</v>
      </c>
      <c r="GO37" s="43">
        <f t="shared" si="85"/>
        <v>0</v>
      </c>
      <c r="GP37" s="43">
        <f t="shared" si="86"/>
        <v>0</v>
      </c>
      <c r="GQ37" s="43">
        <f t="shared" si="87"/>
        <v>0</v>
      </c>
      <c r="GR37" s="43">
        <f t="shared" si="88"/>
        <v>0</v>
      </c>
      <c r="GS37" s="43">
        <f t="shared" si="89"/>
        <v>0</v>
      </c>
      <c r="GT37" s="43">
        <f t="shared" si="90"/>
        <v>0</v>
      </c>
      <c r="GU37" s="43">
        <f t="shared" si="91"/>
        <v>0</v>
      </c>
      <c r="GV37" s="43">
        <f t="shared" si="92"/>
        <v>0</v>
      </c>
      <c r="GW37" s="43">
        <f t="shared" si="93"/>
        <v>0</v>
      </c>
      <c r="GX37" s="44">
        <f t="shared" si="94"/>
        <v>10</v>
      </c>
      <c r="GY37" s="27">
        <f t="shared" si="95"/>
        <v>0</v>
      </c>
      <c r="GZ37" s="179"/>
      <c r="HA37" s="26">
        <v>33</v>
      </c>
      <c r="HB37" s="182" t="str">
        <f>'4C'!G37</f>
        <v>YEO  BOLAÑOS IVONNE GUDELIA</v>
      </c>
      <c r="HC37" s="42"/>
      <c r="HD37" s="79"/>
      <c r="HE37" s="81"/>
      <c r="HF37" s="43"/>
      <c r="HG37" s="42"/>
      <c r="HH37" s="42"/>
      <c r="HI37" s="42"/>
      <c r="HJ37" s="42"/>
      <c r="HK37" s="42"/>
      <c r="HL37" s="42"/>
      <c r="HM37" s="42"/>
      <c r="HN37" s="79"/>
      <c r="HO37" s="79"/>
      <c r="HP37" s="81"/>
      <c r="HQ37" s="81"/>
      <c r="HR37" s="42"/>
      <c r="HS37" s="81"/>
      <c r="HT37" s="42"/>
      <c r="HU37" s="42"/>
      <c r="HV37" s="42"/>
      <c r="HW37" s="42"/>
      <c r="HX37" s="42"/>
      <c r="HY37" s="42"/>
      <c r="HZ37" s="42"/>
      <c r="IA37" s="43">
        <f t="shared" si="96"/>
        <v>0</v>
      </c>
      <c r="IB37" s="43">
        <f t="shared" si="97"/>
        <v>0</v>
      </c>
      <c r="IC37" s="43">
        <f t="shared" si="98"/>
        <v>0</v>
      </c>
      <c r="ID37" s="43">
        <f t="shared" si="99"/>
        <v>0</v>
      </c>
      <c r="IE37" s="43">
        <f t="shared" si="100"/>
        <v>0</v>
      </c>
      <c r="IF37" s="43">
        <f t="shared" si="101"/>
        <v>0</v>
      </c>
      <c r="IG37" s="43">
        <f t="shared" si="102"/>
        <v>0</v>
      </c>
      <c r="IH37" s="43">
        <f t="shared" si="103"/>
        <v>0</v>
      </c>
      <c r="II37" s="43">
        <f t="shared" si="104"/>
        <v>0</v>
      </c>
      <c r="IJ37" s="43">
        <f t="shared" si="105"/>
        <v>0</v>
      </c>
      <c r="IK37" s="43">
        <f t="shared" si="106"/>
        <v>0</v>
      </c>
      <c r="IL37" s="43">
        <f t="shared" si="107"/>
        <v>0</v>
      </c>
      <c r="IM37" s="44">
        <f t="shared" si="108"/>
        <v>10</v>
      </c>
      <c r="IN37" s="27">
        <f t="shared" si="109"/>
        <v>0</v>
      </c>
      <c r="IO37" s="179"/>
      <c r="IP37" s="26">
        <v>33</v>
      </c>
      <c r="IQ37" s="182" t="str">
        <f>'6A'!G37</f>
        <v>RIVERA GARCIA JOSE GUADALUPE</v>
      </c>
      <c r="IR37" s="42"/>
      <c r="IS37" s="42"/>
      <c r="IT37" s="42"/>
      <c r="IU37" s="42"/>
      <c r="IV37" s="42"/>
      <c r="IW37" s="79"/>
      <c r="IX37" s="79"/>
      <c r="IY37" s="81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131">
        <f t="shared" si="1"/>
        <v>0</v>
      </c>
      <c r="JO37" s="131">
        <f t="shared" si="2"/>
        <v>0</v>
      </c>
      <c r="JP37" s="131">
        <f t="shared" si="3"/>
        <v>0</v>
      </c>
      <c r="JQ37" s="131">
        <f t="shared" si="4"/>
        <v>0</v>
      </c>
      <c r="JR37" s="131">
        <f t="shared" si="5"/>
        <v>0</v>
      </c>
      <c r="JS37" s="131">
        <f t="shared" si="6"/>
        <v>0</v>
      </c>
      <c r="JT37" s="131">
        <f t="shared" si="7"/>
        <v>0</v>
      </c>
      <c r="JU37" s="131">
        <f t="shared" si="8"/>
        <v>0</v>
      </c>
      <c r="JV37" s="131">
        <f t="shared" si="9"/>
        <v>0</v>
      </c>
      <c r="JW37" s="131">
        <f t="shared" si="10"/>
        <v>0</v>
      </c>
      <c r="JX37" s="131">
        <f t="shared" si="11"/>
        <v>0</v>
      </c>
      <c r="JY37" s="130">
        <f t="shared" si="12"/>
        <v>10</v>
      </c>
      <c r="JZ37" s="27">
        <f t="shared" si="13"/>
        <v>0</v>
      </c>
      <c r="KB37" s="26">
        <v>33</v>
      </c>
      <c r="KC37" s="182" t="str">
        <f>'6B'!G37</f>
        <v>SANCHEZ  MOGOLLAN NELLY MONTSERRAT</v>
      </c>
      <c r="KD37" s="127"/>
      <c r="KE37" s="127"/>
      <c r="KF37" s="127"/>
      <c r="KG37" s="127"/>
      <c r="KH37" s="127"/>
      <c r="KI37" s="128"/>
      <c r="KJ37" s="128"/>
      <c r="KK37" s="129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31">
        <f t="shared" si="14"/>
        <v>0</v>
      </c>
      <c r="LA37" s="131">
        <f t="shared" si="15"/>
        <v>0</v>
      </c>
      <c r="LB37" s="131">
        <f t="shared" si="16"/>
        <v>0</v>
      </c>
      <c r="LC37" s="131">
        <f t="shared" si="17"/>
        <v>0</v>
      </c>
      <c r="LD37" s="131">
        <f t="shared" si="18"/>
        <v>0</v>
      </c>
      <c r="LE37" s="131">
        <f t="shared" si="19"/>
        <v>0</v>
      </c>
      <c r="LF37" s="131">
        <f t="shared" si="20"/>
        <v>0</v>
      </c>
      <c r="LG37" s="131">
        <f t="shared" si="21"/>
        <v>0</v>
      </c>
      <c r="LH37" s="131">
        <f t="shared" si="22"/>
        <v>0</v>
      </c>
      <c r="LI37" s="131">
        <f t="shared" si="23"/>
        <v>0</v>
      </c>
      <c r="LJ37" s="131">
        <f t="shared" si="24"/>
        <v>0</v>
      </c>
      <c r="LK37" s="44">
        <f t="shared" si="25"/>
        <v>10</v>
      </c>
      <c r="LL37" s="27">
        <f t="shared" si="26"/>
        <v>0</v>
      </c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</row>
    <row r="38" spans="1:346" s="33" customFormat="1">
      <c r="A38" s="26">
        <v>34</v>
      </c>
      <c r="B38" s="100" t="str">
        <f>'2 A'!G38</f>
        <v>PIOQUINTO GALVAN ARTURO</v>
      </c>
      <c r="C38" s="71"/>
      <c r="D38" s="19"/>
      <c r="E38" s="71"/>
      <c r="F38" s="19"/>
      <c r="G38" s="71"/>
      <c r="H38" s="70"/>
      <c r="I38" s="71"/>
      <c r="J38" s="19"/>
      <c r="K38" s="71"/>
      <c r="L38" s="19"/>
      <c r="M38" s="71"/>
      <c r="N38" s="19"/>
      <c r="O38" s="71"/>
      <c r="P38" s="19"/>
      <c r="Q38" s="71"/>
      <c r="R38" s="19"/>
      <c r="S38" s="71"/>
      <c r="T38" s="19"/>
      <c r="U38" s="71"/>
      <c r="V38" s="19"/>
      <c r="W38" s="71"/>
      <c r="X38" s="71"/>
      <c r="Y38" s="71"/>
      <c r="Z38" s="71"/>
      <c r="AA38" s="43">
        <f t="shared" si="27"/>
        <v>0</v>
      </c>
      <c r="AB38" s="43">
        <f t="shared" si="28"/>
        <v>0</v>
      </c>
      <c r="AC38" s="43">
        <f t="shared" si="29"/>
        <v>0</v>
      </c>
      <c r="AD38" s="43">
        <f t="shared" si="30"/>
        <v>0</v>
      </c>
      <c r="AE38" s="43">
        <f t="shared" si="31"/>
        <v>0</v>
      </c>
      <c r="AF38" s="43">
        <f t="shared" si="32"/>
        <v>0</v>
      </c>
      <c r="AG38" s="43">
        <f t="shared" si="33"/>
        <v>0</v>
      </c>
      <c r="AH38" s="43">
        <f t="shared" si="34"/>
        <v>0</v>
      </c>
      <c r="AI38" s="43">
        <f t="shared" si="35"/>
        <v>0</v>
      </c>
      <c r="AJ38" s="43">
        <f t="shared" si="36"/>
        <v>0</v>
      </c>
      <c r="AK38" s="43">
        <f t="shared" si="37"/>
        <v>0</v>
      </c>
      <c r="AL38" s="43">
        <f t="shared" si="38"/>
        <v>0</v>
      </c>
      <c r="AM38" s="44">
        <f t="shared" si="39"/>
        <v>10</v>
      </c>
      <c r="AN38" s="27">
        <f t="shared" si="0"/>
        <v>0</v>
      </c>
      <c r="AQ38" s="26">
        <v>34</v>
      </c>
      <c r="AR38" s="101" t="str">
        <f>'2B'!G38</f>
        <v>ORTIZ GARCIA PABLO ALBERTO</v>
      </c>
      <c r="AS38" s="42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106">
        <f t="shared" si="40"/>
        <v>0</v>
      </c>
      <c r="BR38" s="106">
        <f t="shared" si="41"/>
        <v>0</v>
      </c>
      <c r="BS38" s="106">
        <f t="shared" si="42"/>
        <v>0</v>
      </c>
      <c r="BT38" s="106">
        <f t="shared" si="43"/>
        <v>0</v>
      </c>
      <c r="BU38" s="106">
        <f t="shared" si="44"/>
        <v>0</v>
      </c>
      <c r="BV38" s="106">
        <f t="shared" si="45"/>
        <v>0</v>
      </c>
      <c r="BW38" s="106">
        <f t="shared" si="46"/>
        <v>0</v>
      </c>
      <c r="BX38" s="106">
        <f t="shared" si="47"/>
        <v>0</v>
      </c>
      <c r="BY38" s="106">
        <f t="shared" si="48"/>
        <v>0</v>
      </c>
      <c r="BZ38" s="106">
        <f t="shared" si="49"/>
        <v>0</v>
      </c>
      <c r="CA38" s="106">
        <f t="shared" si="50"/>
        <v>0</v>
      </c>
      <c r="CB38" s="106">
        <f t="shared" si="51"/>
        <v>0</v>
      </c>
      <c r="CC38" s="107">
        <f t="shared" si="52"/>
        <v>10</v>
      </c>
      <c r="CD38" s="108">
        <f t="shared" si="53"/>
        <v>0</v>
      </c>
      <c r="CG38" s="26">
        <v>34</v>
      </c>
      <c r="CH38" s="101" t="str">
        <f>'2C'!G38</f>
        <v>ROSAS VASQUEZ ARANTZA KRISTAL</v>
      </c>
      <c r="CI38" s="42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106">
        <f t="shared" si="54"/>
        <v>0</v>
      </c>
      <c r="DH38" s="106">
        <f t="shared" si="55"/>
        <v>0</v>
      </c>
      <c r="DI38" s="106">
        <f t="shared" si="56"/>
        <v>0</v>
      </c>
      <c r="DJ38" s="106">
        <f t="shared" si="57"/>
        <v>0</v>
      </c>
      <c r="DK38" s="106">
        <f t="shared" si="58"/>
        <v>0</v>
      </c>
      <c r="DL38" s="106">
        <f t="shared" si="59"/>
        <v>0</v>
      </c>
      <c r="DM38" s="106">
        <f t="shared" si="60"/>
        <v>0</v>
      </c>
      <c r="DN38" s="106">
        <f t="shared" si="61"/>
        <v>0</v>
      </c>
      <c r="DO38" s="106">
        <f t="shared" si="62"/>
        <v>0</v>
      </c>
      <c r="DP38" s="106">
        <f t="shared" si="63"/>
        <v>0</v>
      </c>
      <c r="DQ38" s="106">
        <f t="shared" si="64"/>
        <v>0</v>
      </c>
      <c r="DR38" s="106">
        <f t="shared" si="65"/>
        <v>0</v>
      </c>
      <c r="DS38" s="107">
        <f t="shared" si="66"/>
        <v>10</v>
      </c>
      <c r="DT38" s="108">
        <f t="shared" si="67"/>
        <v>0</v>
      </c>
      <c r="DV38" s="26">
        <v>34</v>
      </c>
      <c r="DW38" s="182">
        <f>'4A'!G38</f>
        <v>0</v>
      </c>
      <c r="DX38" s="42"/>
      <c r="DY38" s="42"/>
      <c r="DZ38" s="71"/>
      <c r="EA38" s="71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3">
        <f t="shared" si="68"/>
        <v>0</v>
      </c>
      <c r="EW38" s="43">
        <f t="shared" si="69"/>
        <v>0</v>
      </c>
      <c r="EX38" s="43">
        <f t="shared" si="70"/>
        <v>0</v>
      </c>
      <c r="EY38" s="43">
        <f t="shared" si="71"/>
        <v>0</v>
      </c>
      <c r="EZ38" s="43">
        <f t="shared" si="72"/>
        <v>0</v>
      </c>
      <c r="FA38" s="43">
        <f t="shared" si="73"/>
        <v>0</v>
      </c>
      <c r="FB38" s="43">
        <f t="shared" si="74"/>
        <v>0</v>
      </c>
      <c r="FC38" s="43">
        <f t="shared" si="75"/>
        <v>0</v>
      </c>
      <c r="FD38" s="43">
        <f t="shared" si="76"/>
        <v>0</v>
      </c>
      <c r="FE38" s="43">
        <f t="shared" si="77"/>
        <v>0</v>
      </c>
      <c r="FF38" s="43">
        <f t="shared" si="78"/>
        <v>0</v>
      </c>
      <c r="FG38" s="43">
        <f t="shared" si="79"/>
        <v>0</v>
      </c>
      <c r="FH38" s="44">
        <f t="shared" si="80"/>
        <v>10</v>
      </c>
      <c r="FI38" s="27">
        <f t="shared" si="81"/>
        <v>0</v>
      </c>
      <c r="FL38" s="26">
        <v>34</v>
      </c>
      <c r="FM38" s="182" t="str">
        <f>'4B'!G38</f>
        <v>VILLANUEVA SUAREZ ALONDRA GUADALUPE</v>
      </c>
      <c r="FN38" s="42"/>
      <c r="FO38" s="79"/>
      <c r="FP38" s="81"/>
      <c r="FQ38" s="43"/>
      <c r="FR38" s="42"/>
      <c r="FS38" s="42"/>
      <c r="FT38" s="42"/>
      <c r="FU38" s="42"/>
      <c r="FV38" s="42"/>
      <c r="FW38" s="42"/>
      <c r="FX38" s="42"/>
      <c r="FY38" s="79"/>
      <c r="FZ38" s="79"/>
      <c r="GA38" s="81"/>
      <c r="GB38" s="81"/>
      <c r="GC38" s="42"/>
      <c r="GD38" s="81"/>
      <c r="GE38" s="42"/>
      <c r="GF38" s="42"/>
      <c r="GG38" s="42"/>
      <c r="GH38" s="42"/>
      <c r="GI38" s="42"/>
      <c r="GJ38" s="42"/>
      <c r="GK38" s="42"/>
      <c r="GL38" s="43">
        <f t="shared" si="82"/>
        <v>0</v>
      </c>
      <c r="GM38" s="43">
        <f t="shared" si="83"/>
        <v>0</v>
      </c>
      <c r="GN38" s="43">
        <f t="shared" si="84"/>
        <v>0</v>
      </c>
      <c r="GO38" s="43">
        <f t="shared" si="85"/>
        <v>0</v>
      </c>
      <c r="GP38" s="43">
        <f t="shared" si="86"/>
        <v>0</v>
      </c>
      <c r="GQ38" s="43">
        <f t="shared" si="87"/>
        <v>0</v>
      </c>
      <c r="GR38" s="43">
        <f t="shared" si="88"/>
        <v>0</v>
      </c>
      <c r="GS38" s="43">
        <f t="shared" si="89"/>
        <v>0</v>
      </c>
      <c r="GT38" s="43">
        <f t="shared" si="90"/>
        <v>0</v>
      </c>
      <c r="GU38" s="43">
        <f t="shared" si="91"/>
        <v>0</v>
      </c>
      <c r="GV38" s="43">
        <f t="shared" si="92"/>
        <v>0</v>
      </c>
      <c r="GW38" s="43">
        <f t="shared" si="93"/>
        <v>0</v>
      </c>
      <c r="GX38" s="44">
        <f t="shared" si="94"/>
        <v>10</v>
      </c>
      <c r="GY38" s="27">
        <f t="shared" si="95"/>
        <v>0</v>
      </c>
      <c r="GZ38" s="179"/>
      <c r="HA38" s="26">
        <v>34</v>
      </c>
      <c r="HB38" s="182">
        <f>'4C'!G38</f>
        <v>0</v>
      </c>
      <c r="HC38" s="42"/>
      <c r="HD38" s="79"/>
      <c r="HE38" s="81"/>
      <c r="HF38" s="43"/>
      <c r="HG38" s="42"/>
      <c r="HH38" s="42"/>
      <c r="HI38" s="42"/>
      <c r="HJ38" s="42"/>
      <c r="HK38" s="42"/>
      <c r="HL38" s="42"/>
      <c r="HM38" s="42"/>
      <c r="HN38" s="79"/>
      <c r="HO38" s="79"/>
      <c r="HP38" s="81"/>
      <c r="HQ38" s="81"/>
      <c r="HR38" s="42"/>
      <c r="HS38" s="81"/>
      <c r="HT38" s="42"/>
      <c r="HU38" s="42"/>
      <c r="HV38" s="42"/>
      <c r="HW38" s="42"/>
      <c r="HX38" s="42"/>
      <c r="HY38" s="42"/>
      <c r="HZ38" s="42"/>
      <c r="IA38" s="43">
        <f t="shared" si="96"/>
        <v>0</v>
      </c>
      <c r="IB38" s="43">
        <f t="shared" si="97"/>
        <v>0</v>
      </c>
      <c r="IC38" s="43">
        <f t="shared" si="98"/>
        <v>0</v>
      </c>
      <c r="ID38" s="43">
        <f t="shared" si="99"/>
        <v>0</v>
      </c>
      <c r="IE38" s="43">
        <f t="shared" si="100"/>
        <v>0</v>
      </c>
      <c r="IF38" s="43">
        <f t="shared" si="101"/>
        <v>0</v>
      </c>
      <c r="IG38" s="43">
        <f t="shared" si="102"/>
        <v>0</v>
      </c>
      <c r="IH38" s="43">
        <f t="shared" si="103"/>
        <v>0</v>
      </c>
      <c r="II38" s="43">
        <f t="shared" si="104"/>
        <v>0</v>
      </c>
      <c r="IJ38" s="43">
        <f t="shared" si="105"/>
        <v>0</v>
      </c>
      <c r="IK38" s="43">
        <f t="shared" si="106"/>
        <v>0</v>
      </c>
      <c r="IL38" s="43">
        <f t="shared" si="107"/>
        <v>0</v>
      </c>
      <c r="IM38" s="44">
        <f t="shared" si="108"/>
        <v>10</v>
      </c>
      <c r="IN38" s="27">
        <f t="shared" si="109"/>
        <v>0</v>
      </c>
      <c r="IO38" s="179"/>
      <c r="IP38" s="26">
        <v>34</v>
      </c>
      <c r="IQ38" s="182" t="str">
        <f>'6A'!G38</f>
        <v>RIVERA REX VALERIA ABIGAIL</v>
      </c>
      <c r="IR38" s="42"/>
      <c r="IS38" s="42"/>
      <c r="IT38" s="42"/>
      <c r="IU38" s="42"/>
      <c r="IV38" s="42"/>
      <c r="IW38" s="79"/>
      <c r="IX38" s="79"/>
      <c r="IY38" s="81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131">
        <f t="shared" si="1"/>
        <v>0</v>
      </c>
      <c r="JO38" s="131">
        <f t="shared" si="2"/>
        <v>0</v>
      </c>
      <c r="JP38" s="131">
        <f t="shared" si="3"/>
        <v>0</v>
      </c>
      <c r="JQ38" s="131">
        <f t="shared" si="4"/>
        <v>0</v>
      </c>
      <c r="JR38" s="131">
        <f t="shared" si="5"/>
        <v>0</v>
      </c>
      <c r="JS38" s="131">
        <f t="shared" si="6"/>
        <v>0</v>
      </c>
      <c r="JT38" s="131">
        <f t="shared" si="7"/>
        <v>0</v>
      </c>
      <c r="JU38" s="131">
        <f t="shared" si="8"/>
        <v>0</v>
      </c>
      <c r="JV38" s="131">
        <f t="shared" si="9"/>
        <v>0</v>
      </c>
      <c r="JW38" s="131">
        <f t="shared" si="10"/>
        <v>0</v>
      </c>
      <c r="JX38" s="131">
        <f t="shared" si="11"/>
        <v>0</v>
      </c>
      <c r="JY38" s="130">
        <f t="shared" si="12"/>
        <v>10</v>
      </c>
      <c r="JZ38" s="27">
        <f t="shared" si="13"/>
        <v>0</v>
      </c>
      <c r="KB38" s="26">
        <v>34</v>
      </c>
      <c r="KC38" s="182" t="str">
        <f>'6B'!G38</f>
        <v>SANCHEZ SANCHEZ KAREN YATZAREL</v>
      </c>
      <c r="KD38" s="127"/>
      <c r="KE38" s="127"/>
      <c r="KF38" s="127"/>
      <c r="KG38" s="127"/>
      <c r="KH38" s="127"/>
      <c r="KI38" s="128"/>
      <c r="KJ38" s="128"/>
      <c r="KK38" s="129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31">
        <f t="shared" si="14"/>
        <v>0</v>
      </c>
      <c r="LA38" s="131">
        <f t="shared" si="15"/>
        <v>0</v>
      </c>
      <c r="LB38" s="131">
        <f t="shared" si="16"/>
        <v>0</v>
      </c>
      <c r="LC38" s="131">
        <f t="shared" si="17"/>
        <v>0</v>
      </c>
      <c r="LD38" s="131">
        <f t="shared" si="18"/>
        <v>0</v>
      </c>
      <c r="LE38" s="131">
        <f t="shared" si="19"/>
        <v>0</v>
      </c>
      <c r="LF38" s="131">
        <f t="shared" si="20"/>
        <v>0</v>
      </c>
      <c r="LG38" s="131">
        <f t="shared" si="21"/>
        <v>0</v>
      </c>
      <c r="LH38" s="131">
        <f t="shared" si="22"/>
        <v>0</v>
      </c>
      <c r="LI38" s="131">
        <f t="shared" si="23"/>
        <v>0</v>
      </c>
      <c r="LJ38" s="131">
        <f t="shared" si="24"/>
        <v>0</v>
      </c>
      <c r="LK38" s="44">
        <f t="shared" si="25"/>
        <v>10</v>
      </c>
      <c r="LL38" s="27">
        <f t="shared" si="26"/>
        <v>0</v>
      </c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</row>
    <row r="39" spans="1:346" s="33" customFormat="1">
      <c r="A39" s="26">
        <v>35</v>
      </c>
      <c r="B39" s="100" t="str">
        <f>'2 A'!G39</f>
        <v>RIOS COSSIO IGNACIO ALEXANDER</v>
      </c>
      <c r="C39" s="71"/>
      <c r="D39" s="19"/>
      <c r="E39" s="71"/>
      <c r="F39" s="19"/>
      <c r="G39" s="71"/>
      <c r="H39" s="70"/>
      <c r="I39" s="71"/>
      <c r="J39" s="19"/>
      <c r="K39" s="71"/>
      <c r="L39" s="19"/>
      <c r="M39" s="71"/>
      <c r="N39" s="19"/>
      <c r="O39" s="71"/>
      <c r="P39" s="19"/>
      <c r="Q39" s="71"/>
      <c r="R39" s="19"/>
      <c r="S39" s="71"/>
      <c r="T39" s="19"/>
      <c r="U39" s="71"/>
      <c r="V39" s="19"/>
      <c r="W39" s="71"/>
      <c r="X39" s="71"/>
      <c r="Y39" s="71"/>
      <c r="Z39" s="71"/>
      <c r="AA39" s="43">
        <f>C39</f>
        <v>0</v>
      </c>
      <c r="AB39" s="43">
        <f t="shared" si="28"/>
        <v>0</v>
      </c>
      <c r="AC39" s="43">
        <f t="shared" si="29"/>
        <v>0</v>
      </c>
      <c r="AD39" s="43">
        <f t="shared" si="30"/>
        <v>0</v>
      </c>
      <c r="AE39" s="43">
        <f t="shared" si="31"/>
        <v>0</v>
      </c>
      <c r="AF39" s="43">
        <f t="shared" si="32"/>
        <v>0</v>
      </c>
      <c r="AG39" s="43">
        <f t="shared" si="33"/>
        <v>0</v>
      </c>
      <c r="AH39" s="43">
        <f t="shared" si="34"/>
        <v>0</v>
      </c>
      <c r="AI39" s="43">
        <f t="shared" si="35"/>
        <v>0</v>
      </c>
      <c r="AJ39" s="43">
        <f t="shared" si="36"/>
        <v>0</v>
      </c>
      <c r="AK39" s="43">
        <f t="shared" si="37"/>
        <v>0</v>
      </c>
      <c r="AL39" s="43">
        <f t="shared" si="38"/>
        <v>0</v>
      </c>
      <c r="AM39" s="44">
        <f t="shared" si="39"/>
        <v>10</v>
      </c>
      <c r="AN39" s="27">
        <f t="shared" si="0"/>
        <v>0</v>
      </c>
      <c r="AQ39" s="26">
        <v>35</v>
      </c>
      <c r="AR39" s="101" t="str">
        <f>'2B'!G39</f>
        <v>PACHECO MONDRAGON CARMEN</v>
      </c>
      <c r="AS39" s="42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106">
        <f t="shared" si="40"/>
        <v>0</v>
      </c>
      <c r="BR39" s="106">
        <f t="shared" si="41"/>
        <v>0</v>
      </c>
      <c r="BS39" s="106">
        <f t="shared" si="42"/>
        <v>0</v>
      </c>
      <c r="BT39" s="106">
        <f t="shared" si="43"/>
        <v>0</v>
      </c>
      <c r="BU39" s="106">
        <f t="shared" si="44"/>
        <v>0</v>
      </c>
      <c r="BV39" s="106">
        <f t="shared" si="45"/>
        <v>0</v>
      </c>
      <c r="BW39" s="106">
        <f t="shared" si="46"/>
        <v>0</v>
      </c>
      <c r="BX39" s="106">
        <f t="shared" si="47"/>
        <v>0</v>
      </c>
      <c r="BY39" s="106">
        <f t="shared" si="48"/>
        <v>0</v>
      </c>
      <c r="BZ39" s="106">
        <f t="shared" si="49"/>
        <v>0</v>
      </c>
      <c r="CA39" s="106">
        <f t="shared" si="50"/>
        <v>0</v>
      </c>
      <c r="CB39" s="106">
        <f t="shared" si="51"/>
        <v>0</v>
      </c>
      <c r="CC39" s="107">
        <f t="shared" si="52"/>
        <v>10</v>
      </c>
      <c r="CD39" s="108">
        <f t="shared" si="53"/>
        <v>0</v>
      </c>
      <c r="CG39" s="26">
        <v>35</v>
      </c>
      <c r="CH39" s="101" t="str">
        <f>'2C'!G39</f>
        <v>SANCHEZ CASTELAN DANIELA</v>
      </c>
      <c r="CI39" s="42"/>
      <c r="CJ39" s="71"/>
      <c r="CK39" s="71"/>
      <c r="CL39" s="71"/>
      <c r="CM39" s="71"/>
      <c r="CN39" s="71"/>
      <c r="CO39" s="71"/>
      <c r="CP39" s="71"/>
      <c r="CQ39" s="71"/>
      <c r="CR39" s="71"/>
      <c r="CS39" s="71"/>
      <c r="CT39" s="71"/>
      <c r="CU39" s="71"/>
      <c r="CV39" s="71"/>
      <c r="CW39" s="71"/>
      <c r="CX39" s="71"/>
      <c r="CY39" s="71"/>
      <c r="CZ39" s="71"/>
      <c r="DA39" s="71"/>
      <c r="DB39" s="71"/>
      <c r="DC39" s="71"/>
      <c r="DD39" s="71"/>
      <c r="DE39" s="71"/>
      <c r="DF39" s="71"/>
      <c r="DG39" s="106">
        <f t="shared" si="54"/>
        <v>0</v>
      </c>
      <c r="DH39" s="106">
        <f t="shared" si="55"/>
        <v>0</v>
      </c>
      <c r="DI39" s="106">
        <f t="shared" si="56"/>
        <v>0</v>
      </c>
      <c r="DJ39" s="106">
        <f t="shared" si="57"/>
        <v>0</v>
      </c>
      <c r="DK39" s="106">
        <f t="shared" si="58"/>
        <v>0</v>
      </c>
      <c r="DL39" s="106">
        <f t="shared" si="59"/>
        <v>0</v>
      </c>
      <c r="DM39" s="106">
        <f t="shared" si="60"/>
        <v>0</v>
      </c>
      <c r="DN39" s="106">
        <f t="shared" si="61"/>
        <v>0</v>
      </c>
      <c r="DO39" s="106">
        <f t="shared" si="62"/>
        <v>0</v>
      </c>
      <c r="DP39" s="106">
        <f t="shared" si="63"/>
        <v>0</v>
      </c>
      <c r="DQ39" s="106">
        <f t="shared" si="64"/>
        <v>0</v>
      </c>
      <c r="DR39" s="106">
        <f t="shared" si="65"/>
        <v>0</v>
      </c>
      <c r="DS39" s="107">
        <f t="shared" si="66"/>
        <v>10</v>
      </c>
      <c r="DT39" s="108">
        <f t="shared" ref="DT39:DT59" si="110">SUM(CJ39+CL39+CN39+CP39+CR39+CT39+CV39+CX39+CZ39+DB39)/10</f>
        <v>0</v>
      </c>
      <c r="DV39" s="26">
        <v>35</v>
      </c>
      <c r="DW39" s="182">
        <f>'4A'!G39</f>
        <v>0</v>
      </c>
      <c r="DX39" s="42"/>
      <c r="DY39" s="42"/>
      <c r="DZ39" s="71"/>
      <c r="EA39" s="71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3">
        <f t="shared" si="68"/>
        <v>0</v>
      </c>
      <c r="EW39" s="43">
        <f t="shared" si="69"/>
        <v>0</v>
      </c>
      <c r="EX39" s="43">
        <f t="shared" si="70"/>
        <v>0</v>
      </c>
      <c r="EY39" s="43">
        <f t="shared" si="71"/>
        <v>0</v>
      </c>
      <c r="EZ39" s="43">
        <f t="shared" si="72"/>
        <v>0</v>
      </c>
      <c r="FA39" s="43">
        <f t="shared" si="73"/>
        <v>0</v>
      </c>
      <c r="FB39" s="43">
        <f t="shared" si="74"/>
        <v>0</v>
      </c>
      <c r="FC39" s="43">
        <f t="shared" si="75"/>
        <v>0</v>
      </c>
      <c r="FD39" s="43">
        <f t="shared" si="76"/>
        <v>0</v>
      </c>
      <c r="FE39" s="43">
        <f t="shared" si="77"/>
        <v>0</v>
      </c>
      <c r="FF39" s="43">
        <f t="shared" si="78"/>
        <v>0</v>
      </c>
      <c r="FG39" s="43">
        <f t="shared" si="79"/>
        <v>0</v>
      </c>
      <c r="FH39" s="44">
        <f t="shared" si="80"/>
        <v>10</v>
      </c>
      <c r="FI39" s="27">
        <f t="shared" si="81"/>
        <v>0</v>
      </c>
      <c r="FL39" s="26">
        <v>35</v>
      </c>
      <c r="FM39" s="182">
        <f>'4B'!G39</f>
        <v>0</v>
      </c>
      <c r="FN39" s="42"/>
      <c r="FO39" s="79"/>
      <c r="FP39" s="81"/>
      <c r="FQ39" s="43"/>
      <c r="FR39" s="42"/>
      <c r="FS39" s="42"/>
      <c r="FT39" s="42"/>
      <c r="FU39" s="42"/>
      <c r="FV39" s="42"/>
      <c r="FW39" s="42"/>
      <c r="FX39" s="42"/>
      <c r="FY39" s="79"/>
      <c r="FZ39" s="79"/>
      <c r="GA39" s="81"/>
      <c r="GB39" s="81"/>
      <c r="GC39" s="42"/>
      <c r="GD39" s="81"/>
      <c r="GE39" s="42"/>
      <c r="GF39" s="42"/>
      <c r="GG39" s="42"/>
      <c r="GH39" s="42"/>
      <c r="GI39" s="42"/>
      <c r="GJ39" s="42"/>
      <c r="GK39" s="42"/>
      <c r="GL39" s="43">
        <f t="shared" si="82"/>
        <v>0</v>
      </c>
      <c r="GM39" s="43">
        <f t="shared" si="83"/>
        <v>0</v>
      </c>
      <c r="GN39" s="43">
        <f t="shared" si="84"/>
        <v>0</v>
      </c>
      <c r="GO39" s="43">
        <f t="shared" si="85"/>
        <v>0</v>
      </c>
      <c r="GP39" s="43">
        <f t="shared" si="86"/>
        <v>0</v>
      </c>
      <c r="GQ39" s="43">
        <f t="shared" si="87"/>
        <v>0</v>
      </c>
      <c r="GR39" s="43">
        <f t="shared" si="88"/>
        <v>0</v>
      </c>
      <c r="GS39" s="43">
        <f t="shared" si="89"/>
        <v>0</v>
      </c>
      <c r="GT39" s="43">
        <f t="shared" si="90"/>
        <v>0</v>
      </c>
      <c r="GU39" s="43">
        <f t="shared" si="91"/>
        <v>0</v>
      </c>
      <c r="GV39" s="43">
        <f t="shared" si="92"/>
        <v>0</v>
      </c>
      <c r="GW39" s="43">
        <f t="shared" si="93"/>
        <v>0</v>
      </c>
      <c r="GX39" s="44">
        <f t="shared" si="94"/>
        <v>10</v>
      </c>
      <c r="GY39" s="27">
        <f t="shared" si="95"/>
        <v>0</v>
      </c>
      <c r="GZ39" s="179"/>
      <c r="HA39" s="26">
        <v>35</v>
      </c>
      <c r="HB39" s="182">
        <f>'4C'!G39</f>
        <v>0</v>
      </c>
      <c r="HC39" s="42"/>
      <c r="HD39" s="79"/>
      <c r="HE39" s="81"/>
      <c r="HF39" s="43"/>
      <c r="HG39" s="42"/>
      <c r="HH39" s="42"/>
      <c r="HI39" s="42"/>
      <c r="HJ39" s="42"/>
      <c r="HK39" s="42"/>
      <c r="HL39" s="42"/>
      <c r="HM39" s="42"/>
      <c r="HN39" s="79"/>
      <c r="HO39" s="79"/>
      <c r="HP39" s="81"/>
      <c r="HQ39" s="81"/>
      <c r="HR39" s="42"/>
      <c r="HS39" s="81"/>
      <c r="HT39" s="42"/>
      <c r="HU39" s="42"/>
      <c r="HV39" s="42"/>
      <c r="HW39" s="42"/>
      <c r="HX39" s="42"/>
      <c r="HY39" s="42"/>
      <c r="HZ39" s="42"/>
      <c r="IA39" s="43">
        <f t="shared" si="96"/>
        <v>0</v>
      </c>
      <c r="IB39" s="43">
        <f t="shared" si="97"/>
        <v>0</v>
      </c>
      <c r="IC39" s="43">
        <f t="shared" si="98"/>
        <v>0</v>
      </c>
      <c r="ID39" s="43">
        <f t="shared" si="99"/>
        <v>0</v>
      </c>
      <c r="IE39" s="43">
        <f t="shared" si="100"/>
        <v>0</v>
      </c>
      <c r="IF39" s="43">
        <f t="shared" si="101"/>
        <v>0</v>
      </c>
      <c r="IG39" s="43">
        <f t="shared" si="102"/>
        <v>0</v>
      </c>
      <c r="IH39" s="43">
        <f t="shared" si="103"/>
        <v>0</v>
      </c>
      <c r="II39" s="43">
        <f t="shared" si="104"/>
        <v>0</v>
      </c>
      <c r="IJ39" s="43">
        <f t="shared" si="105"/>
        <v>0</v>
      </c>
      <c r="IK39" s="43">
        <f t="shared" si="106"/>
        <v>0</v>
      </c>
      <c r="IL39" s="43">
        <f t="shared" si="107"/>
        <v>0</v>
      </c>
      <c r="IM39" s="44">
        <f t="shared" si="108"/>
        <v>10</v>
      </c>
      <c r="IN39" s="27">
        <f t="shared" si="109"/>
        <v>0</v>
      </c>
      <c r="IO39" s="179"/>
      <c r="IP39" s="26">
        <v>35</v>
      </c>
      <c r="IQ39" s="182" t="str">
        <f>'6A'!G39</f>
        <v>ROJO RAMIREZ ARTURO MISSAEL</v>
      </c>
      <c r="IR39" s="42"/>
      <c r="IS39" s="42"/>
      <c r="IT39" s="42"/>
      <c r="IU39" s="42"/>
      <c r="IV39" s="42"/>
      <c r="IW39" s="79"/>
      <c r="IX39" s="79"/>
      <c r="IY39" s="81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131">
        <f t="shared" si="1"/>
        <v>0</v>
      </c>
      <c r="JO39" s="131">
        <f t="shared" si="2"/>
        <v>0</v>
      </c>
      <c r="JP39" s="131">
        <f t="shared" si="3"/>
        <v>0</v>
      </c>
      <c r="JQ39" s="131">
        <f t="shared" si="4"/>
        <v>0</v>
      </c>
      <c r="JR39" s="131">
        <f t="shared" si="5"/>
        <v>0</v>
      </c>
      <c r="JS39" s="131">
        <f t="shared" si="6"/>
        <v>0</v>
      </c>
      <c r="JT39" s="131">
        <f t="shared" si="7"/>
        <v>0</v>
      </c>
      <c r="JU39" s="131">
        <f t="shared" si="8"/>
        <v>0</v>
      </c>
      <c r="JV39" s="131">
        <f t="shared" si="9"/>
        <v>0</v>
      </c>
      <c r="JW39" s="131">
        <f t="shared" si="10"/>
        <v>0</v>
      </c>
      <c r="JX39" s="131">
        <f t="shared" si="11"/>
        <v>0</v>
      </c>
      <c r="JY39" s="130">
        <f t="shared" si="12"/>
        <v>10</v>
      </c>
      <c r="JZ39" s="27">
        <f t="shared" si="13"/>
        <v>0</v>
      </c>
      <c r="KB39" s="26">
        <v>35</v>
      </c>
      <c r="KC39" s="182" t="str">
        <f>'6B'!G39</f>
        <v>SEGUNDO CARREON EMILLY LIZBETH</v>
      </c>
      <c r="KD39" s="127"/>
      <c r="KE39" s="127"/>
      <c r="KF39" s="127"/>
      <c r="KG39" s="127"/>
      <c r="KH39" s="127"/>
      <c r="KI39" s="128"/>
      <c r="KJ39" s="128"/>
      <c r="KK39" s="129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31">
        <f t="shared" si="14"/>
        <v>0</v>
      </c>
      <c r="LA39" s="131">
        <f t="shared" si="15"/>
        <v>0</v>
      </c>
      <c r="LB39" s="131">
        <f t="shared" si="16"/>
        <v>0</v>
      </c>
      <c r="LC39" s="131">
        <f t="shared" si="17"/>
        <v>0</v>
      </c>
      <c r="LD39" s="131">
        <f t="shared" si="18"/>
        <v>0</v>
      </c>
      <c r="LE39" s="131">
        <f t="shared" si="19"/>
        <v>0</v>
      </c>
      <c r="LF39" s="131">
        <f t="shared" si="20"/>
        <v>0</v>
      </c>
      <c r="LG39" s="131">
        <f t="shared" si="21"/>
        <v>0</v>
      </c>
      <c r="LH39" s="131">
        <f t="shared" si="22"/>
        <v>0</v>
      </c>
      <c r="LI39" s="131">
        <f t="shared" si="23"/>
        <v>0</v>
      </c>
      <c r="LJ39" s="131">
        <f t="shared" si="24"/>
        <v>0</v>
      </c>
      <c r="LK39" s="44">
        <f t="shared" si="25"/>
        <v>10</v>
      </c>
      <c r="LL39" s="27">
        <f t="shared" si="26"/>
        <v>0</v>
      </c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</row>
    <row r="40" spans="1:346" s="33" customFormat="1">
      <c r="A40" s="26">
        <v>36</v>
      </c>
      <c r="B40" s="100" t="str">
        <f>'2 A'!G40</f>
        <v>ROSAS ZEPEDA ALINEE</v>
      </c>
      <c r="C40" s="71"/>
      <c r="D40" s="19"/>
      <c r="E40" s="71"/>
      <c r="F40" s="19"/>
      <c r="G40" s="71"/>
      <c r="H40" s="70"/>
      <c r="I40" s="71"/>
      <c r="J40" s="19"/>
      <c r="K40" s="71"/>
      <c r="L40" s="19"/>
      <c r="M40" s="71"/>
      <c r="N40" s="19"/>
      <c r="O40" s="71"/>
      <c r="P40" s="19"/>
      <c r="Q40" s="71"/>
      <c r="R40" s="19"/>
      <c r="S40" s="71"/>
      <c r="T40" s="19"/>
      <c r="U40" s="71"/>
      <c r="V40" s="19"/>
      <c r="W40" s="71"/>
      <c r="X40" s="71"/>
      <c r="Y40" s="71"/>
      <c r="Z40" s="71"/>
      <c r="AA40" s="43">
        <f t="shared" si="27"/>
        <v>0</v>
      </c>
      <c r="AB40" s="43">
        <f t="shared" si="28"/>
        <v>0</v>
      </c>
      <c r="AC40" s="43">
        <f t="shared" si="29"/>
        <v>0</v>
      </c>
      <c r="AD40" s="43">
        <f t="shared" si="30"/>
        <v>0</v>
      </c>
      <c r="AE40" s="43">
        <f t="shared" si="31"/>
        <v>0</v>
      </c>
      <c r="AF40" s="43">
        <f t="shared" si="32"/>
        <v>0</v>
      </c>
      <c r="AG40" s="43">
        <f t="shared" si="33"/>
        <v>0</v>
      </c>
      <c r="AH40" s="43">
        <f t="shared" si="34"/>
        <v>0</v>
      </c>
      <c r="AI40" s="43">
        <f t="shared" si="35"/>
        <v>0</v>
      </c>
      <c r="AJ40" s="43">
        <f t="shared" si="36"/>
        <v>0</v>
      </c>
      <c r="AK40" s="43">
        <f t="shared" si="37"/>
        <v>0</v>
      </c>
      <c r="AL40" s="43">
        <f t="shared" si="38"/>
        <v>0</v>
      </c>
      <c r="AM40" s="44">
        <f t="shared" si="39"/>
        <v>10</v>
      </c>
      <c r="AN40" s="27">
        <f t="shared" si="0"/>
        <v>0</v>
      </c>
      <c r="AQ40" s="26">
        <v>36</v>
      </c>
      <c r="AR40" s="101" t="str">
        <f>'2B'!G40</f>
        <v>PEREZ CAMACHO FATIMA</v>
      </c>
      <c r="AS40" s="42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106">
        <f t="shared" si="40"/>
        <v>0</v>
      </c>
      <c r="BR40" s="106">
        <f t="shared" si="41"/>
        <v>0</v>
      </c>
      <c r="BS40" s="106">
        <f t="shared" si="42"/>
        <v>0</v>
      </c>
      <c r="BT40" s="106">
        <f t="shared" si="43"/>
        <v>0</v>
      </c>
      <c r="BU40" s="106">
        <f t="shared" si="44"/>
        <v>0</v>
      </c>
      <c r="BV40" s="106">
        <f t="shared" si="45"/>
        <v>0</v>
      </c>
      <c r="BW40" s="106">
        <f t="shared" si="46"/>
        <v>0</v>
      </c>
      <c r="BX40" s="106">
        <f t="shared" si="47"/>
        <v>0</v>
      </c>
      <c r="BY40" s="106">
        <f t="shared" si="48"/>
        <v>0</v>
      </c>
      <c r="BZ40" s="106">
        <f t="shared" si="49"/>
        <v>0</v>
      </c>
      <c r="CA40" s="106">
        <f t="shared" si="50"/>
        <v>0</v>
      </c>
      <c r="CB40" s="106">
        <f t="shared" si="51"/>
        <v>0</v>
      </c>
      <c r="CC40" s="107">
        <f t="shared" si="52"/>
        <v>10</v>
      </c>
      <c r="CD40" s="108">
        <f t="shared" si="53"/>
        <v>0</v>
      </c>
      <c r="CG40" s="26">
        <v>36</v>
      </c>
      <c r="CH40" s="101" t="str">
        <f>'2C'!G40</f>
        <v>SANCHEZ SANCHEZ STEFANY ALEJANDRA</v>
      </c>
      <c r="CI40" s="42"/>
      <c r="CJ40" s="71"/>
      <c r="CK40" s="71"/>
      <c r="CL40" s="71"/>
      <c r="CM40" s="71"/>
      <c r="CN40" s="71"/>
      <c r="CO40" s="71"/>
      <c r="CP40" s="71"/>
      <c r="CQ40" s="71"/>
      <c r="CR40" s="71"/>
      <c r="CS40" s="71"/>
      <c r="CT40" s="71"/>
      <c r="CU40" s="71"/>
      <c r="CV40" s="71"/>
      <c r="CW40" s="71"/>
      <c r="CX40" s="71"/>
      <c r="CY40" s="71"/>
      <c r="CZ40" s="71"/>
      <c r="DA40" s="71"/>
      <c r="DB40" s="71"/>
      <c r="DC40" s="71"/>
      <c r="DD40" s="71"/>
      <c r="DE40" s="71"/>
      <c r="DF40" s="71"/>
      <c r="DG40" s="106">
        <f t="shared" si="54"/>
        <v>0</v>
      </c>
      <c r="DH40" s="106">
        <f t="shared" si="55"/>
        <v>0</v>
      </c>
      <c r="DI40" s="106">
        <f t="shared" si="56"/>
        <v>0</v>
      </c>
      <c r="DJ40" s="106">
        <f t="shared" si="57"/>
        <v>0</v>
      </c>
      <c r="DK40" s="106">
        <f t="shared" si="58"/>
        <v>0</v>
      </c>
      <c r="DL40" s="106">
        <f t="shared" si="59"/>
        <v>0</v>
      </c>
      <c r="DM40" s="106">
        <f t="shared" si="60"/>
        <v>0</v>
      </c>
      <c r="DN40" s="106">
        <f t="shared" si="61"/>
        <v>0</v>
      </c>
      <c r="DO40" s="106">
        <f t="shared" si="62"/>
        <v>0</v>
      </c>
      <c r="DP40" s="106">
        <f t="shared" si="63"/>
        <v>0</v>
      </c>
      <c r="DQ40" s="106">
        <f t="shared" si="64"/>
        <v>0</v>
      </c>
      <c r="DR40" s="106">
        <f t="shared" si="65"/>
        <v>0</v>
      </c>
      <c r="DS40" s="107">
        <f t="shared" si="66"/>
        <v>10</v>
      </c>
      <c r="DT40" s="108">
        <f t="shared" si="110"/>
        <v>0</v>
      </c>
      <c r="DV40" s="26">
        <v>36</v>
      </c>
      <c r="DW40" s="182">
        <f>'4A'!G40</f>
        <v>0</v>
      </c>
      <c r="DX40" s="42"/>
      <c r="DY40" s="42"/>
      <c r="DZ40" s="71"/>
      <c r="EA40" s="71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3">
        <f t="shared" si="68"/>
        <v>0</v>
      </c>
      <c r="EW40" s="43">
        <f t="shared" si="69"/>
        <v>0</v>
      </c>
      <c r="EX40" s="43">
        <f t="shared" si="70"/>
        <v>0</v>
      </c>
      <c r="EY40" s="43">
        <f t="shared" si="71"/>
        <v>0</v>
      </c>
      <c r="EZ40" s="43">
        <f t="shared" si="72"/>
        <v>0</v>
      </c>
      <c r="FA40" s="43">
        <f t="shared" si="73"/>
        <v>0</v>
      </c>
      <c r="FB40" s="43">
        <f t="shared" si="74"/>
        <v>0</v>
      </c>
      <c r="FC40" s="43">
        <f t="shared" si="75"/>
        <v>0</v>
      </c>
      <c r="FD40" s="43">
        <f t="shared" si="76"/>
        <v>0</v>
      </c>
      <c r="FE40" s="43">
        <f t="shared" si="77"/>
        <v>0</v>
      </c>
      <c r="FF40" s="43">
        <f t="shared" si="78"/>
        <v>0</v>
      </c>
      <c r="FG40" s="43">
        <f t="shared" si="79"/>
        <v>0</v>
      </c>
      <c r="FH40" s="44">
        <f t="shared" si="80"/>
        <v>10</v>
      </c>
      <c r="FI40" s="27">
        <f t="shared" si="81"/>
        <v>0</v>
      </c>
      <c r="FL40" s="26">
        <v>36</v>
      </c>
      <c r="FM40" s="182">
        <f>'4B'!G40</f>
        <v>0</v>
      </c>
      <c r="FN40" s="42"/>
      <c r="FO40" s="79"/>
      <c r="FP40" s="81"/>
      <c r="FQ40" s="43"/>
      <c r="FR40" s="42"/>
      <c r="FS40" s="42"/>
      <c r="FT40" s="42"/>
      <c r="FU40" s="42"/>
      <c r="FV40" s="42"/>
      <c r="FW40" s="42"/>
      <c r="FX40" s="42"/>
      <c r="FY40" s="79"/>
      <c r="FZ40" s="79"/>
      <c r="GA40" s="81"/>
      <c r="GB40" s="81"/>
      <c r="GC40" s="42"/>
      <c r="GD40" s="81"/>
      <c r="GE40" s="42"/>
      <c r="GF40" s="42"/>
      <c r="GG40" s="42"/>
      <c r="GH40" s="42"/>
      <c r="GI40" s="42"/>
      <c r="GJ40" s="42"/>
      <c r="GK40" s="42"/>
      <c r="GL40" s="43">
        <f t="shared" si="82"/>
        <v>0</v>
      </c>
      <c r="GM40" s="43">
        <f t="shared" si="83"/>
        <v>0</v>
      </c>
      <c r="GN40" s="43">
        <f t="shared" si="84"/>
        <v>0</v>
      </c>
      <c r="GO40" s="43">
        <f t="shared" si="85"/>
        <v>0</v>
      </c>
      <c r="GP40" s="43">
        <f t="shared" si="86"/>
        <v>0</v>
      </c>
      <c r="GQ40" s="43">
        <f t="shared" si="87"/>
        <v>0</v>
      </c>
      <c r="GR40" s="43">
        <f t="shared" si="88"/>
        <v>0</v>
      </c>
      <c r="GS40" s="43">
        <f t="shared" si="89"/>
        <v>0</v>
      </c>
      <c r="GT40" s="43">
        <f t="shared" si="90"/>
        <v>0</v>
      </c>
      <c r="GU40" s="43">
        <f t="shared" si="91"/>
        <v>0</v>
      </c>
      <c r="GV40" s="43">
        <f t="shared" si="92"/>
        <v>0</v>
      </c>
      <c r="GW40" s="43">
        <f t="shared" si="93"/>
        <v>0</v>
      </c>
      <c r="GX40" s="44">
        <f t="shared" si="94"/>
        <v>10</v>
      </c>
      <c r="GY40" s="27">
        <f t="shared" si="95"/>
        <v>0</v>
      </c>
      <c r="GZ40" s="179"/>
      <c r="HA40" s="26">
        <v>36</v>
      </c>
      <c r="HB40" s="182">
        <f>'4C'!G40</f>
        <v>0</v>
      </c>
      <c r="HC40" s="42"/>
      <c r="HD40" s="79"/>
      <c r="HE40" s="81"/>
      <c r="HF40" s="43"/>
      <c r="HG40" s="42"/>
      <c r="HH40" s="42"/>
      <c r="HI40" s="42"/>
      <c r="HJ40" s="42"/>
      <c r="HK40" s="42"/>
      <c r="HL40" s="42"/>
      <c r="HM40" s="42"/>
      <c r="HN40" s="79"/>
      <c r="HO40" s="79"/>
      <c r="HP40" s="81"/>
      <c r="HQ40" s="81"/>
      <c r="HR40" s="42"/>
      <c r="HS40" s="81"/>
      <c r="HT40" s="42"/>
      <c r="HU40" s="42"/>
      <c r="HV40" s="42"/>
      <c r="HW40" s="42"/>
      <c r="HX40" s="42"/>
      <c r="HY40" s="42"/>
      <c r="HZ40" s="42"/>
      <c r="IA40" s="43">
        <f t="shared" si="96"/>
        <v>0</v>
      </c>
      <c r="IB40" s="43">
        <f t="shared" si="97"/>
        <v>0</v>
      </c>
      <c r="IC40" s="43">
        <f t="shared" si="98"/>
        <v>0</v>
      </c>
      <c r="ID40" s="43">
        <f t="shared" si="99"/>
        <v>0</v>
      </c>
      <c r="IE40" s="43">
        <f t="shared" si="100"/>
        <v>0</v>
      </c>
      <c r="IF40" s="43">
        <f t="shared" si="101"/>
        <v>0</v>
      </c>
      <c r="IG40" s="43">
        <f t="shared" si="102"/>
        <v>0</v>
      </c>
      <c r="IH40" s="43">
        <f t="shared" si="103"/>
        <v>0</v>
      </c>
      <c r="II40" s="43">
        <f t="shared" si="104"/>
        <v>0</v>
      </c>
      <c r="IJ40" s="43">
        <f t="shared" si="105"/>
        <v>0</v>
      </c>
      <c r="IK40" s="43">
        <f t="shared" si="106"/>
        <v>0</v>
      </c>
      <c r="IL40" s="43">
        <f t="shared" si="107"/>
        <v>0</v>
      </c>
      <c r="IM40" s="44">
        <f t="shared" si="108"/>
        <v>10</v>
      </c>
      <c r="IN40" s="27">
        <f t="shared" si="109"/>
        <v>0</v>
      </c>
      <c r="IO40" s="179"/>
      <c r="IP40" s="26">
        <v>36</v>
      </c>
      <c r="IQ40" s="182" t="str">
        <f>'6A'!G40</f>
        <v>SANTOS SANTIAGO CARLOS ANDRES</v>
      </c>
      <c r="IR40" s="42"/>
      <c r="IS40" s="42"/>
      <c r="IT40" s="42"/>
      <c r="IU40" s="42"/>
      <c r="IV40" s="42"/>
      <c r="IW40" s="79"/>
      <c r="IX40" s="79"/>
      <c r="IY40" s="81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131">
        <f t="shared" si="1"/>
        <v>0</v>
      </c>
      <c r="JO40" s="131">
        <f t="shared" si="2"/>
        <v>0</v>
      </c>
      <c r="JP40" s="131">
        <f t="shared" si="3"/>
        <v>0</v>
      </c>
      <c r="JQ40" s="131">
        <f t="shared" si="4"/>
        <v>0</v>
      </c>
      <c r="JR40" s="131">
        <f t="shared" si="5"/>
        <v>0</v>
      </c>
      <c r="JS40" s="131">
        <f t="shared" si="6"/>
        <v>0</v>
      </c>
      <c r="JT40" s="131">
        <f t="shared" si="7"/>
        <v>0</v>
      </c>
      <c r="JU40" s="131">
        <f t="shared" si="8"/>
        <v>0</v>
      </c>
      <c r="JV40" s="131">
        <f t="shared" si="9"/>
        <v>0</v>
      </c>
      <c r="JW40" s="131">
        <f t="shared" si="10"/>
        <v>0</v>
      </c>
      <c r="JX40" s="131">
        <f t="shared" si="11"/>
        <v>0</v>
      </c>
      <c r="JY40" s="130">
        <f>COUNTIF(JN40:JW40,"&lt;6")</f>
        <v>10</v>
      </c>
      <c r="JZ40" s="27">
        <f>SUM(IS40+IU40+IW40+IY40+JA40+JC40+JE40+JG40+JI40)/9</f>
        <v>0</v>
      </c>
      <c r="KB40" s="26">
        <v>36</v>
      </c>
      <c r="KC40" s="182" t="str">
        <f>'6B'!G40</f>
        <v>SOTO PONCE YERALDI</v>
      </c>
      <c r="KD40" s="127"/>
      <c r="KE40" s="127"/>
      <c r="KF40" s="127"/>
      <c r="KG40" s="127"/>
      <c r="KH40" s="127"/>
      <c r="KI40" s="128"/>
      <c r="KJ40" s="128"/>
      <c r="KK40" s="129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31">
        <f t="shared" si="14"/>
        <v>0</v>
      </c>
      <c r="LA40" s="131">
        <f t="shared" si="15"/>
        <v>0</v>
      </c>
      <c r="LB40" s="131">
        <f t="shared" si="16"/>
        <v>0</v>
      </c>
      <c r="LC40" s="131">
        <f t="shared" si="17"/>
        <v>0</v>
      </c>
      <c r="LD40" s="131">
        <f t="shared" si="18"/>
        <v>0</v>
      </c>
      <c r="LE40" s="131">
        <f t="shared" si="19"/>
        <v>0</v>
      </c>
      <c r="LF40" s="131">
        <f t="shared" si="20"/>
        <v>0</v>
      </c>
      <c r="LG40" s="131">
        <f t="shared" si="21"/>
        <v>0</v>
      </c>
      <c r="LH40" s="131">
        <f t="shared" si="22"/>
        <v>0</v>
      </c>
      <c r="LI40" s="131">
        <f t="shared" si="23"/>
        <v>0</v>
      </c>
      <c r="LJ40" s="131">
        <f t="shared" si="24"/>
        <v>0</v>
      </c>
      <c r="LK40" s="44">
        <f>COUNTIF(KZ40:LI40,"&lt;6")</f>
        <v>10</v>
      </c>
      <c r="LL40" s="27">
        <f>SUM(KE40+KG40+KI40+KK40+KM40+KO40+KQ40+KS40+KU40)/9</f>
        <v>0</v>
      </c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</row>
    <row r="41" spans="1:346" s="33" customFormat="1">
      <c r="A41" s="26">
        <v>37</v>
      </c>
      <c r="B41" s="100" t="str">
        <f>'2 A'!G41</f>
        <v>SALDAÑA GARCIA NAOMI RUTH</v>
      </c>
      <c r="C41" s="71"/>
      <c r="D41" s="19"/>
      <c r="E41" s="71"/>
      <c r="F41" s="19"/>
      <c r="G41" s="71"/>
      <c r="H41" s="70"/>
      <c r="I41" s="71"/>
      <c r="J41" s="19"/>
      <c r="K41" s="71"/>
      <c r="L41" s="19"/>
      <c r="M41" s="71"/>
      <c r="N41" s="19"/>
      <c r="O41" s="71"/>
      <c r="P41" s="19"/>
      <c r="Q41" s="71"/>
      <c r="R41" s="19"/>
      <c r="S41" s="71"/>
      <c r="T41" s="19"/>
      <c r="U41" s="71"/>
      <c r="V41" s="19"/>
      <c r="W41" s="71"/>
      <c r="X41" s="71"/>
      <c r="Y41" s="71"/>
      <c r="Z41" s="71"/>
      <c r="AA41" s="43">
        <f t="shared" si="27"/>
        <v>0</v>
      </c>
      <c r="AB41" s="43">
        <f t="shared" si="28"/>
        <v>0</v>
      </c>
      <c r="AC41" s="43">
        <f t="shared" si="29"/>
        <v>0</v>
      </c>
      <c r="AD41" s="43">
        <f t="shared" si="30"/>
        <v>0</v>
      </c>
      <c r="AE41" s="43">
        <f t="shared" si="31"/>
        <v>0</v>
      </c>
      <c r="AF41" s="43">
        <f t="shared" si="32"/>
        <v>0</v>
      </c>
      <c r="AG41" s="43">
        <f t="shared" si="33"/>
        <v>0</v>
      </c>
      <c r="AH41" s="43">
        <f t="shared" si="34"/>
        <v>0</v>
      </c>
      <c r="AI41" s="43">
        <f t="shared" si="35"/>
        <v>0</v>
      </c>
      <c r="AJ41" s="43">
        <f t="shared" si="36"/>
        <v>0</v>
      </c>
      <c r="AK41" s="43">
        <f t="shared" si="37"/>
        <v>0</v>
      </c>
      <c r="AL41" s="43">
        <f t="shared" si="38"/>
        <v>0</v>
      </c>
      <c r="AM41" s="44">
        <f t="shared" si="39"/>
        <v>10</v>
      </c>
      <c r="AN41" s="27">
        <f t="shared" si="0"/>
        <v>0</v>
      </c>
      <c r="AQ41" s="26">
        <v>37</v>
      </c>
      <c r="AR41" s="101" t="str">
        <f>'2B'!G41</f>
        <v>PEREZ CASTRO JAVIER</v>
      </c>
      <c r="AS41" s="42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106">
        <f t="shared" si="40"/>
        <v>0</v>
      </c>
      <c r="BR41" s="106">
        <f t="shared" si="41"/>
        <v>0</v>
      </c>
      <c r="BS41" s="106">
        <f t="shared" si="42"/>
        <v>0</v>
      </c>
      <c r="BT41" s="106">
        <f t="shared" si="43"/>
        <v>0</v>
      </c>
      <c r="BU41" s="106">
        <f t="shared" si="44"/>
        <v>0</v>
      </c>
      <c r="BV41" s="106">
        <f t="shared" si="45"/>
        <v>0</v>
      </c>
      <c r="BW41" s="106">
        <f t="shared" si="46"/>
        <v>0</v>
      </c>
      <c r="BX41" s="106">
        <f t="shared" si="47"/>
        <v>0</v>
      </c>
      <c r="BY41" s="106">
        <f t="shared" si="48"/>
        <v>0</v>
      </c>
      <c r="BZ41" s="106">
        <f t="shared" si="49"/>
        <v>0</v>
      </c>
      <c r="CA41" s="106">
        <f t="shared" si="50"/>
        <v>0</v>
      </c>
      <c r="CB41" s="106">
        <f t="shared" si="51"/>
        <v>0</v>
      </c>
      <c r="CC41" s="107">
        <f t="shared" si="52"/>
        <v>10</v>
      </c>
      <c r="CD41" s="108">
        <f t="shared" si="53"/>
        <v>0</v>
      </c>
      <c r="CG41" s="26">
        <v>37</v>
      </c>
      <c r="CH41" s="101" t="str">
        <f>'2C'!G41</f>
        <v>TREJO AVILA LAURA IRENE</v>
      </c>
      <c r="CI41" s="42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106">
        <f t="shared" si="54"/>
        <v>0</v>
      </c>
      <c r="DH41" s="106">
        <f t="shared" si="55"/>
        <v>0</v>
      </c>
      <c r="DI41" s="106">
        <f t="shared" si="56"/>
        <v>0</v>
      </c>
      <c r="DJ41" s="106">
        <f t="shared" si="57"/>
        <v>0</v>
      </c>
      <c r="DK41" s="106">
        <f t="shared" si="58"/>
        <v>0</v>
      </c>
      <c r="DL41" s="106">
        <f t="shared" si="59"/>
        <v>0</v>
      </c>
      <c r="DM41" s="106">
        <f t="shared" si="60"/>
        <v>0</v>
      </c>
      <c r="DN41" s="106">
        <f t="shared" si="61"/>
        <v>0</v>
      </c>
      <c r="DO41" s="106">
        <f t="shared" si="62"/>
        <v>0</v>
      </c>
      <c r="DP41" s="106">
        <f t="shared" si="63"/>
        <v>0</v>
      </c>
      <c r="DQ41" s="106">
        <f t="shared" si="64"/>
        <v>0</v>
      </c>
      <c r="DR41" s="106">
        <f t="shared" si="65"/>
        <v>0</v>
      </c>
      <c r="DS41" s="107">
        <f t="shared" si="66"/>
        <v>10</v>
      </c>
      <c r="DT41" s="108">
        <f t="shared" si="110"/>
        <v>0</v>
      </c>
      <c r="DV41" s="26">
        <v>37</v>
      </c>
      <c r="DW41" s="182">
        <f>'4A'!G41</f>
        <v>0</v>
      </c>
      <c r="DX41" s="42"/>
      <c r="DY41" s="42"/>
      <c r="DZ41" s="71"/>
      <c r="EA41" s="71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3">
        <f t="shared" si="68"/>
        <v>0</v>
      </c>
      <c r="EW41" s="43">
        <f t="shared" si="69"/>
        <v>0</v>
      </c>
      <c r="EX41" s="43">
        <f t="shared" si="70"/>
        <v>0</v>
      </c>
      <c r="EY41" s="43">
        <f t="shared" si="71"/>
        <v>0</v>
      </c>
      <c r="EZ41" s="43">
        <f t="shared" si="72"/>
        <v>0</v>
      </c>
      <c r="FA41" s="43">
        <f t="shared" si="73"/>
        <v>0</v>
      </c>
      <c r="FB41" s="43">
        <f t="shared" si="74"/>
        <v>0</v>
      </c>
      <c r="FC41" s="43">
        <f t="shared" si="75"/>
        <v>0</v>
      </c>
      <c r="FD41" s="43">
        <f t="shared" si="76"/>
        <v>0</v>
      </c>
      <c r="FE41" s="43">
        <f t="shared" si="77"/>
        <v>0</v>
      </c>
      <c r="FF41" s="43">
        <f t="shared" si="78"/>
        <v>0</v>
      </c>
      <c r="FG41" s="43">
        <f t="shared" si="79"/>
        <v>0</v>
      </c>
      <c r="FH41" s="44">
        <f t="shared" si="80"/>
        <v>10</v>
      </c>
      <c r="FI41" s="27">
        <f t="shared" si="81"/>
        <v>0</v>
      </c>
      <c r="FL41" s="26">
        <v>37</v>
      </c>
      <c r="FM41" s="182">
        <f>'4B'!G41</f>
        <v>0</v>
      </c>
      <c r="FN41" s="42"/>
      <c r="FO41" s="79"/>
      <c r="FP41" s="81"/>
      <c r="FQ41" s="43"/>
      <c r="FR41" s="42"/>
      <c r="FS41" s="42"/>
      <c r="FT41" s="42"/>
      <c r="FU41" s="42"/>
      <c r="FV41" s="42"/>
      <c r="FW41" s="42"/>
      <c r="FX41" s="42"/>
      <c r="FY41" s="79"/>
      <c r="FZ41" s="79"/>
      <c r="GA41" s="81"/>
      <c r="GB41" s="81"/>
      <c r="GC41" s="42"/>
      <c r="GD41" s="81"/>
      <c r="GE41" s="42"/>
      <c r="GF41" s="42"/>
      <c r="GG41" s="42"/>
      <c r="GH41" s="42"/>
      <c r="GI41" s="42"/>
      <c r="GJ41" s="42"/>
      <c r="GK41" s="42"/>
      <c r="GL41" s="43">
        <f t="shared" si="82"/>
        <v>0</v>
      </c>
      <c r="GM41" s="43">
        <f t="shared" si="83"/>
        <v>0</v>
      </c>
      <c r="GN41" s="43">
        <f t="shared" si="84"/>
        <v>0</v>
      </c>
      <c r="GO41" s="43">
        <f t="shared" si="85"/>
        <v>0</v>
      </c>
      <c r="GP41" s="43">
        <f t="shared" si="86"/>
        <v>0</v>
      </c>
      <c r="GQ41" s="43">
        <f t="shared" si="87"/>
        <v>0</v>
      </c>
      <c r="GR41" s="43">
        <f t="shared" si="88"/>
        <v>0</v>
      </c>
      <c r="GS41" s="43">
        <f t="shared" si="89"/>
        <v>0</v>
      </c>
      <c r="GT41" s="43">
        <f t="shared" si="90"/>
        <v>0</v>
      </c>
      <c r="GU41" s="43">
        <f t="shared" si="91"/>
        <v>0</v>
      </c>
      <c r="GV41" s="43">
        <f t="shared" si="92"/>
        <v>0</v>
      </c>
      <c r="GW41" s="43">
        <f t="shared" si="93"/>
        <v>0</v>
      </c>
      <c r="GX41" s="44">
        <f t="shared" si="94"/>
        <v>10</v>
      </c>
      <c r="GY41" s="27">
        <f t="shared" si="95"/>
        <v>0</v>
      </c>
      <c r="GZ41" s="179"/>
      <c r="HA41" s="26">
        <v>37</v>
      </c>
      <c r="HB41" s="182">
        <f>'4C'!G41</f>
        <v>0</v>
      </c>
      <c r="HC41" s="42"/>
      <c r="HD41" s="79"/>
      <c r="HE41" s="81"/>
      <c r="HF41" s="43"/>
      <c r="HG41" s="42"/>
      <c r="HH41" s="42"/>
      <c r="HI41" s="42"/>
      <c r="HJ41" s="42"/>
      <c r="HK41" s="42"/>
      <c r="HL41" s="42"/>
      <c r="HM41" s="42"/>
      <c r="HN41" s="79"/>
      <c r="HO41" s="79"/>
      <c r="HP41" s="81"/>
      <c r="HQ41" s="81"/>
      <c r="HR41" s="42"/>
      <c r="HS41" s="81"/>
      <c r="HT41" s="42"/>
      <c r="HU41" s="42"/>
      <c r="HV41" s="42"/>
      <c r="HW41" s="42"/>
      <c r="HX41" s="42"/>
      <c r="HY41" s="42"/>
      <c r="HZ41" s="42"/>
      <c r="IA41" s="43">
        <f t="shared" si="96"/>
        <v>0</v>
      </c>
      <c r="IB41" s="43">
        <f t="shared" si="97"/>
        <v>0</v>
      </c>
      <c r="IC41" s="43">
        <f t="shared" si="98"/>
        <v>0</v>
      </c>
      <c r="ID41" s="43">
        <f t="shared" si="99"/>
        <v>0</v>
      </c>
      <c r="IE41" s="43">
        <f t="shared" si="100"/>
        <v>0</v>
      </c>
      <c r="IF41" s="43">
        <f t="shared" si="101"/>
        <v>0</v>
      </c>
      <c r="IG41" s="43">
        <f t="shared" si="102"/>
        <v>0</v>
      </c>
      <c r="IH41" s="43">
        <f t="shared" si="103"/>
        <v>0</v>
      </c>
      <c r="II41" s="43">
        <f t="shared" si="104"/>
        <v>0</v>
      </c>
      <c r="IJ41" s="43">
        <f t="shared" si="105"/>
        <v>0</v>
      </c>
      <c r="IK41" s="43">
        <f t="shared" si="106"/>
        <v>0</v>
      </c>
      <c r="IL41" s="43">
        <f t="shared" si="107"/>
        <v>0</v>
      </c>
      <c r="IM41" s="44">
        <f t="shared" si="108"/>
        <v>10</v>
      </c>
      <c r="IN41" s="27">
        <f t="shared" si="109"/>
        <v>0</v>
      </c>
      <c r="IO41" s="179"/>
      <c r="IP41" s="26">
        <v>37</v>
      </c>
      <c r="IQ41" s="182" t="str">
        <f>'6A'!G41</f>
        <v>SERRANO GONZALEZ MARTIN ROBERTO</v>
      </c>
      <c r="IR41" s="42"/>
      <c r="IS41" s="42"/>
      <c r="IT41" s="42"/>
      <c r="IU41" s="42"/>
      <c r="IV41" s="42"/>
      <c r="IW41" s="79"/>
      <c r="IX41" s="79"/>
      <c r="IY41" s="81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131">
        <f t="shared" si="1"/>
        <v>0</v>
      </c>
      <c r="JO41" s="131">
        <f t="shared" si="2"/>
        <v>0</v>
      </c>
      <c r="JP41" s="131">
        <f t="shared" si="3"/>
        <v>0</v>
      </c>
      <c r="JQ41" s="131">
        <f t="shared" si="4"/>
        <v>0</v>
      </c>
      <c r="JR41" s="131">
        <f t="shared" si="5"/>
        <v>0</v>
      </c>
      <c r="JS41" s="131">
        <f t="shared" si="6"/>
        <v>0</v>
      </c>
      <c r="JT41" s="131">
        <f t="shared" si="7"/>
        <v>0</v>
      </c>
      <c r="JU41" s="131">
        <f t="shared" si="8"/>
        <v>0</v>
      </c>
      <c r="JV41" s="131">
        <f t="shared" si="9"/>
        <v>0</v>
      </c>
      <c r="JW41" s="131">
        <f t="shared" si="10"/>
        <v>0</v>
      </c>
      <c r="JX41" s="131">
        <f t="shared" si="11"/>
        <v>0</v>
      </c>
      <c r="JY41" s="130">
        <f t="shared" ref="JY41:JY59" si="111">COUNTIF(JN41:JW41,"&lt;6")</f>
        <v>10</v>
      </c>
      <c r="JZ41" s="27">
        <f t="shared" ref="JZ41:JZ59" si="112">SUM(IS41+IU41+IW41+IY41+JA41+JC41+JE41+JG41+JI41)/9</f>
        <v>0</v>
      </c>
      <c r="KB41" s="26">
        <v>37</v>
      </c>
      <c r="KC41" s="182">
        <f>'6B'!G41</f>
        <v>0</v>
      </c>
      <c r="KD41" s="127"/>
      <c r="KE41" s="127"/>
      <c r="KF41" s="127"/>
      <c r="KG41" s="127"/>
      <c r="KH41" s="127"/>
      <c r="KI41" s="128"/>
      <c r="KJ41" s="128"/>
      <c r="KK41" s="129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31">
        <f t="shared" si="14"/>
        <v>0</v>
      </c>
      <c r="LA41" s="131">
        <f t="shared" si="15"/>
        <v>0</v>
      </c>
      <c r="LB41" s="131">
        <f t="shared" si="16"/>
        <v>0</v>
      </c>
      <c r="LC41" s="131">
        <f t="shared" si="17"/>
        <v>0</v>
      </c>
      <c r="LD41" s="131">
        <f t="shared" si="18"/>
        <v>0</v>
      </c>
      <c r="LE41" s="131">
        <f t="shared" si="19"/>
        <v>0</v>
      </c>
      <c r="LF41" s="131">
        <f t="shared" si="20"/>
        <v>0</v>
      </c>
      <c r="LG41" s="131">
        <f t="shared" si="21"/>
        <v>0</v>
      </c>
      <c r="LH41" s="131">
        <f t="shared" si="22"/>
        <v>0</v>
      </c>
      <c r="LI41" s="131">
        <f t="shared" si="23"/>
        <v>0</v>
      </c>
      <c r="LJ41" s="131">
        <f t="shared" si="24"/>
        <v>0</v>
      </c>
      <c r="LK41" s="44">
        <f t="shared" ref="LK41:LK59" si="113">COUNTIF(KZ41:LI41,"&lt;6")</f>
        <v>10</v>
      </c>
      <c r="LL41" s="27">
        <f t="shared" ref="LL41:LL59" si="114">SUM(KE41+KG41+KI41+KK41+KM41+KO41+KQ41+KS41+KU41)/9</f>
        <v>0</v>
      </c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</row>
    <row r="42" spans="1:346" s="33" customFormat="1">
      <c r="A42" s="26">
        <v>38</v>
      </c>
      <c r="B42" s="100" t="str">
        <f>'2 A'!G42</f>
        <v>SANTANA HERNANDEZ FERNANDO LEOPOLDO</v>
      </c>
      <c r="C42" s="71"/>
      <c r="D42" s="19"/>
      <c r="E42" s="71"/>
      <c r="F42" s="19"/>
      <c r="G42" s="71"/>
      <c r="H42" s="70"/>
      <c r="I42" s="71"/>
      <c r="J42" s="19"/>
      <c r="K42" s="71"/>
      <c r="L42" s="19"/>
      <c r="M42" s="71"/>
      <c r="N42" s="19"/>
      <c r="O42" s="71"/>
      <c r="P42" s="19"/>
      <c r="Q42" s="71"/>
      <c r="R42" s="19"/>
      <c r="S42" s="71"/>
      <c r="T42" s="19"/>
      <c r="U42" s="71"/>
      <c r="V42" s="19"/>
      <c r="W42" s="71"/>
      <c r="X42" s="71"/>
      <c r="Y42" s="71"/>
      <c r="Z42" s="71"/>
      <c r="AA42" s="43">
        <f t="shared" si="27"/>
        <v>0</v>
      </c>
      <c r="AB42" s="43">
        <f t="shared" si="28"/>
        <v>0</v>
      </c>
      <c r="AC42" s="43">
        <f t="shared" si="29"/>
        <v>0</v>
      </c>
      <c r="AD42" s="43">
        <f t="shared" si="30"/>
        <v>0</v>
      </c>
      <c r="AE42" s="43">
        <f t="shared" si="31"/>
        <v>0</v>
      </c>
      <c r="AF42" s="43">
        <f t="shared" si="32"/>
        <v>0</v>
      </c>
      <c r="AG42" s="43">
        <f t="shared" si="33"/>
        <v>0</v>
      </c>
      <c r="AH42" s="43">
        <f t="shared" si="34"/>
        <v>0</v>
      </c>
      <c r="AI42" s="43">
        <f t="shared" si="35"/>
        <v>0</v>
      </c>
      <c r="AJ42" s="43">
        <f t="shared" si="36"/>
        <v>0</v>
      </c>
      <c r="AK42" s="43">
        <f t="shared" si="37"/>
        <v>0</v>
      </c>
      <c r="AL42" s="43">
        <f t="shared" si="38"/>
        <v>0</v>
      </c>
      <c r="AM42" s="44">
        <f t="shared" si="39"/>
        <v>10</v>
      </c>
      <c r="AN42" s="27">
        <f t="shared" si="0"/>
        <v>0</v>
      </c>
      <c r="AQ42" s="26">
        <v>38</v>
      </c>
      <c r="AR42" s="101" t="str">
        <f>'2B'!G42</f>
        <v>PEREZ  MARTINEZ VICTOR MANUEL</v>
      </c>
      <c r="AS42" s="42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  <c r="BK42" s="71"/>
      <c r="BL42" s="71"/>
      <c r="BM42" s="71"/>
      <c r="BN42" s="71"/>
      <c r="BO42" s="71"/>
      <c r="BP42" s="71"/>
      <c r="BQ42" s="106">
        <f t="shared" si="40"/>
        <v>0</v>
      </c>
      <c r="BR42" s="106">
        <f t="shared" si="41"/>
        <v>0</v>
      </c>
      <c r="BS42" s="106">
        <f t="shared" si="42"/>
        <v>0</v>
      </c>
      <c r="BT42" s="106">
        <f t="shared" si="43"/>
        <v>0</v>
      </c>
      <c r="BU42" s="106">
        <f t="shared" si="44"/>
        <v>0</v>
      </c>
      <c r="BV42" s="106">
        <f t="shared" si="45"/>
        <v>0</v>
      </c>
      <c r="BW42" s="106">
        <f t="shared" si="46"/>
        <v>0</v>
      </c>
      <c r="BX42" s="106">
        <f t="shared" si="47"/>
        <v>0</v>
      </c>
      <c r="BY42" s="106">
        <f t="shared" si="48"/>
        <v>0</v>
      </c>
      <c r="BZ42" s="106">
        <f t="shared" si="49"/>
        <v>0</v>
      </c>
      <c r="CA42" s="106">
        <f t="shared" si="50"/>
        <v>0</v>
      </c>
      <c r="CB42" s="106">
        <f t="shared" si="51"/>
        <v>0</v>
      </c>
      <c r="CC42" s="107">
        <f t="shared" si="52"/>
        <v>10</v>
      </c>
      <c r="CD42" s="108">
        <f t="shared" si="53"/>
        <v>0</v>
      </c>
      <c r="CG42" s="26">
        <v>38</v>
      </c>
      <c r="CH42" s="101" t="str">
        <f>'2C'!G42</f>
        <v>VAZQUEZ LOPEZ JAIR</v>
      </c>
      <c r="CI42" s="42"/>
      <c r="CJ42" s="71"/>
      <c r="CK42" s="71"/>
      <c r="CL42" s="71"/>
      <c r="CM42" s="71"/>
      <c r="CN42" s="71"/>
      <c r="CO42" s="71"/>
      <c r="CP42" s="71"/>
      <c r="CQ42" s="71"/>
      <c r="CR42" s="71"/>
      <c r="CS42" s="71"/>
      <c r="CT42" s="71"/>
      <c r="CU42" s="71"/>
      <c r="CV42" s="71"/>
      <c r="CW42" s="71"/>
      <c r="CX42" s="71"/>
      <c r="CY42" s="71"/>
      <c r="CZ42" s="71"/>
      <c r="DA42" s="71"/>
      <c r="DB42" s="71"/>
      <c r="DC42" s="71"/>
      <c r="DD42" s="71"/>
      <c r="DE42" s="71"/>
      <c r="DF42" s="71"/>
      <c r="DG42" s="106">
        <f t="shared" si="54"/>
        <v>0</v>
      </c>
      <c r="DH42" s="106">
        <f t="shared" si="55"/>
        <v>0</v>
      </c>
      <c r="DI42" s="106">
        <f t="shared" si="56"/>
        <v>0</v>
      </c>
      <c r="DJ42" s="106">
        <f t="shared" si="57"/>
        <v>0</v>
      </c>
      <c r="DK42" s="106">
        <f t="shared" si="58"/>
        <v>0</v>
      </c>
      <c r="DL42" s="106">
        <f t="shared" si="59"/>
        <v>0</v>
      </c>
      <c r="DM42" s="106">
        <f t="shared" si="60"/>
        <v>0</v>
      </c>
      <c r="DN42" s="106">
        <f t="shared" si="61"/>
        <v>0</v>
      </c>
      <c r="DO42" s="106">
        <f t="shared" si="62"/>
        <v>0</v>
      </c>
      <c r="DP42" s="106">
        <f t="shared" si="63"/>
        <v>0</v>
      </c>
      <c r="DQ42" s="106">
        <f t="shared" si="64"/>
        <v>0</v>
      </c>
      <c r="DR42" s="106">
        <f t="shared" si="65"/>
        <v>0</v>
      </c>
      <c r="DS42" s="107">
        <f t="shared" si="66"/>
        <v>10</v>
      </c>
      <c r="DT42" s="108">
        <f t="shared" si="110"/>
        <v>0</v>
      </c>
      <c r="DV42" s="26">
        <v>38</v>
      </c>
      <c r="DW42" s="182">
        <f>'4A'!G42</f>
        <v>0</v>
      </c>
      <c r="DX42" s="42"/>
      <c r="DY42" s="42"/>
      <c r="DZ42" s="71"/>
      <c r="EA42" s="71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3">
        <f t="shared" si="68"/>
        <v>0</v>
      </c>
      <c r="EW42" s="43">
        <f t="shared" si="69"/>
        <v>0</v>
      </c>
      <c r="EX42" s="43">
        <f t="shared" si="70"/>
        <v>0</v>
      </c>
      <c r="EY42" s="43">
        <f t="shared" si="71"/>
        <v>0</v>
      </c>
      <c r="EZ42" s="43">
        <f t="shared" si="72"/>
        <v>0</v>
      </c>
      <c r="FA42" s="43">
        <f t="shared" si="73"/>
        <v>0</v>
      </c>
      <c r="FB42" s="43">
        <f t="shared" si="74"/>
        <v>0</v>
      </c>
      <c r="FC42" s="43">
        <f t="shared" si="75"/>
        <v>0</v>
      </c>
      <c r="FD42" s="43">
        <f t="shared" si="76"/>
        <v>0</v>
      </c>
      <c r="FE42" s="43">
        <f t="shared" si="77"/>
        <v>0</v>
      </c>
      <c r="FF42" s="43">
        <f t="shared" si="78"/>
        <v>0</v>
      </c>
      <c r="FG42" s="43">
        <f t="shared" si="79"/>
        <v>0</v>
      </c>
      <c r="FH42" s="44">
        <f t="shared" si="80"/>
        <v>10</v>
      </c>
      <c r="FI42" s="27">
        <f t="shared" si="81"/>
        <v>0</v>
      </c>
      <c r="FL42" s="26">
        <v>38</v>
      </c>
      <c r="FM42" s="182">
        <f>'4B'!G42</f>
        <v>0</v>
      </c>
      <c r="FN42" s="42"/>
      <c r="FO42" s="79"/>
      <c r="FP42" s="81"/>
      <c r="FQ42" s="43"/>
      <c r="FR42" s="42"/>
      <c r="FS42" s="42"/>
      <c r="FT42" s="42"/>
      <c r="FU42" s="42"/>
      <c r="FV42" s="42"/>
      <c r="FW42" s="42"/>
      <c r="FX42" s="42"/>
      <c r="FY42" s="42"/>
      <c r="FZ42" s="79"/>
      <c r="GA42" s="42"/>
      <c r="GB42" s="81"/>
      <c r="GC42" s="42"/>
      <c r="GD42" s="81"/>
      <c r="GE42" s="42"/>
      <c r="GF42" s="42"/>
      <c r="GG42" s="42"/>
      <c r="GH42" s="42"/>
      <c r="GI42" s="42"/>
      <c r="GJ42" s="42"/>
      <c r="GK42" s="42"/>
      <c r="GL42" s="43">
        <f t="shared" si="82"/>
        <v>0</v>
      </c>
      <c r="GM42" s="43">
        <f t="shared" si="83"/>
        <v>0</v>
      </c>
      <c r="GN42" s="43">
        <f t="shared" si="84"/>
        <v>0</v>
      </c>
      <c r="GO42" s="43">
        <f t="shared" si="85"/>
        <v>0</v>
      </c>
      <c r="GP42" s="43">
        <f t="shared" si="86"/>
        <v>0</v>
      </c>
      <c r="GQ42" s="43">
        <f t="shared" si="87"/>
        <v>0</v>
      </c>
      <c r="GR42" s="43">
        <f t="shared" si="88"/>
        <v>0</v>
      </c>
      <c r="GS42" s="43">
        <f t="shared" si="89"/>
        <v>0</v>
      </c>
      <c r="GT42" s="43">
        <f t="shared" si="90"/>
        <v>0</v>
      </c>
      <c r="GU42" s="43">
        <f t="shared" si="91"/>
        <v>0</v>
      </c>
      <c r="GV42" s="43">
        <f t="shared" si="92"/>
        <v>0</v>
      </c>
      <c r="GW42" s="43">
        <f t="shared" si="93"/>
        <v>0</v>
      </c>
      <c r="GX42" s="44">
        <f t="shared" si="94"/>
        <v>10</v>
      </c>
      <c r="GY42" s="27">
        <f t="shared" si="95"/>
        <v>0</v>
      </c>
      <c r="GZ42" s="179"/>
      <c r="HA42" s="26">
        <v>38</v>
      </c>
      <c r="HB42" s="182">
        <f>'4C'!G42</f>
        <v>0</v>
      </c>
      <c r="HC42" s="42"/>
      <c r="HD42" s="79"/>
      <c r="HE42" s="81"/>
      <c r="HF42" s="43"/>
      <c r="HG42" s="42"/>
      <c r="HH42" s="42"/>
      <c r="HI42" s="42"/>
      <c r="HJ42" s="42"/>
      <c r="HK42" s="42"/>
      <c r="HL42" s="42"/>
      <c r="HM42" s="42"/>
      <c r="HN42" s="42"/>
      <c r="HO42" s="79"/>
      <c r="HP42" s="42"/>
      <c r="HQ42" s="81"/>
      <c r="HR42" s="42"/>
      <c r="HS42" s="81"/>
      <c r="HT42" s="42"/>
      <c r="HU42" s="42"/>
      <c r="HV42" s="42"/>
      <c r="HW42" s="42"/>
      <c r="HX42" s="42"/>
      <c r="HY42" s="42"/>
      <c r="HZ42" s="42"/>
      <c r="IA42" s="43">
        <f t="shared" si="96"/>
        <v>0</v>
      </c>
      <c r="IB42" s="43">
        <f t="shared" si="97"/>
        <v>0</v>
      </c>
      <c r="IC42" s="43">
        <f t="shared" si="98"/>
        <v>0</v>
      </c>
      <c r="ID42" s="43">
        <f t="shared" si="99"/>
        <v>0</v>
      </c>
      <c r="IE42" s="43">
        <f t="shared" si="100"/>
        <v>0</v>
      </c>
      <c r="IF42" s="43">
        <f t="shared" si="101"/>
        <v>0</v>
      </c>
      <c r="IG42" s="43">
        <f t="shared" si="102"/>
        <v>0</v>
      </c>
      <c r="IH42" s="43">
        <f t="shared" si="103"/>
        <v>0</v>
      </c>
      <c r="II42" s="43">
        <f t="shared" si="104"/>
        <v>0</v>
      </c>
      <c r="IJ42" s="43">
        <f t="shared" si="105"/>
        <v>0</v>
      </c>
      <c r="IK42" s="43">
        <f t="shared" si="106"/>
        <v>0</v>
      </c>
      <c r="IL42" s="43">
        <f t="shared" si="107"/>
        <v>0</v>
      </c>
      <c r="IM42" s="44">
        <f t="shared" si="108"/>
        <v>10</v>
      </c>
      <c r="IN42" s="27">
        <f t="shared" si="109"/>
        <v>0</v>
      </c>
      <c r="IO42" s="179"/>
      <c r="IP42" s="26">
        <v>38</v>
      </c>
      <c r="IQ42" s="182" t="str">
        <f>'6A'!G42</f>
        <v>SOTO PEREZ RAFAEL</v>
      </c>
      <c r="IR42" s="42"/>
      <c r="IS42" s="42"/>
      <c r="IT42" s="42"/>
      <c r="IU42" s="42"/>
      <c r="IV42" s="42"/>
      <c r="IW42" s="79"/>
      <c r="IX42" s="79"/>
      <c r="IY42" s="81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131">
        <f t="shared" si="1"/>
        <v>0</v>
      </c>
      <c r="JO42" s="131">
        <f t="shared" si="2"/>
        <v>0</v>
      </c>
      <c r="JP42" s="131">
        <f t="shared" si="3"/>
        <v>0</v>
      </c>
      <c r="JQ42" s="131">
        <f t="shared" si="4"/>
        <v>0</v>
      </c>
      <c r="JR42" s="131">
        <f t="shared" si="5"/>
        <v>0</v>
      </c>
      <c r="JS42" s="131">
        <f t="shared" si="6"/>
        <v>0</v>
      </c>
      <c r="JT42" s="131">
        <f t="shared" si="7"/>
        <v>0</v>
      </c>
      <c r="JU42" s="131">
        <f t="shared" si="8"/>
        <v>0</v>
      </c>
      <c r="JV42" s="131">
        <f t="shared" si="9"/>
        <v>0</v>
      </c>
      <c r="JW42" s="131">
        <f t="shared" si="10"/>
        <v>0</v>
      </c>
      <c r="JX42" s="131">
        <f t="shared" si="11"/>
        <v>0</v>
      </c>
      <c r="JY42" s="130">
        <f t="shared" si="111"/>
        <v>10</v>
      </c>
      <c r="JZ42" s="27">
        <f t="shared" si="112"/>
        <v>0</v>
      </c>
      <c r="KB42" s="26">
        <v>38</v>
      </c>
      <c r="KC42" s="182">
        <f>'6B'!G42</f>
        <v>0</v>
      </c>
      <c r="KD42" s="42"/>
      <c r="KE42" s="42"/>
      <c r="KF42" s="42"/>
      <c r="KG42" s="42"/>
      <c r="KH42" s="42"/>
      <c r="KI42" s="79"/>
      <c r="KJ42" s="79"/>
      <c r="KK42" s="81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131">
        <f t="shared" si="14"/>
        <v>0</v>
      </c>
      <c r="LA42" s="131">
        <f t="shared" si="15"/>
        <v>0</v>
      </c>
      <c r="LB42" s="131">
        <f t="shared" si="16"/>
        <v>0</v>
      </c>
      <c r="LC42" s="131">
        <f t="shared" si="17"/>
        <v>0</v>
      </c>
      <c r="LD42" s="131">
        <f t="shared" si="18"/>
        <v>0</v>
      </c>
      <c r="LE42" s="131">
        <f t="shared" si="19"/>
        <v>0</v>
      </c>
      <c r="LF42" s="131">
        <f t="shared" si="20"/>
        <v>0</v>
      </c>
      <c r="LG42" s="131">
        <f t="shared" si="21"/>
        <v>0</v>
      </c>
      <c r="LH42" s="131">
        <f t="shared" si="22"/>
        <v>0</v>
      </c>
      <c r="LI42" s="131">
        <f t="shared" si="23"/>
        <v>0</v>
      </c>
      <c r="LJ42" s="131">
        <f t="shared" si="24"/>
        <v>0</v>
      </c>
      <c r="LK42" s="44">
        <f t="shared" si="113"/>
        <v>10</v>
      </c>
      <c r="LL42" s="27">
        <f t="shared" si="114"/>
        <v>0</v>
      </c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</row>
    <row r="43" spans="1:346" s="33" customFormat="1">
      <c r="A43" s="26">
        <v>39</v>
      </c>
      <c r="B43" s="100" t="str">
        <f>'2 A'!G43</f>
        <v>SANTIAGO MORALES MARCO ANTONIO</v>
      </c>
      <c r="C43" s="71"/>
      <c r="D43" s="19"/>
      <c r="E43" s="71"/>
      <c r="F43" s="19"/>
      <c r="G43" s="71"/>
      <c r="H43" s="70"/>
      <c r="I43" s="71"/>
      <c r="J43" s="19"/>
      <c r="K43" s="71"/>
      <c r="L43" s="19"/>
      <c r="M43" s="71"/>
      <c r="N43" s="19"/>
      <c r="O43" s="71"/>
      <c r="P43" s="19"/>
      <c r="Q43" s="71"/>
      <c r="R43" s="19"/>
      <c r="S43" s="71"/>
      <c r="T43" s="19"/>
      <c r="U43" s="71"/>
      <c r="V43" s="19"/>
      <c r="W43" s="71"/>
      <c r="X43" s="71"/>
      <c r="Y43" s="71"/>
      <c r="Z43" s="71"/>
      <c r="AA43" s="43">
        <f t="shared" si="27"/>
        <v>0</v>
      </c>
      <c r="AB43" s="43">
        <f t="shared" si="28"/>
        <v>0</v>
      </c>
      <c r="AC43" s="43">
        <f t="shared" si="29"/>
        <v>0</v>
      </c>
      <c r="AD43" s="43">
        <f t="shared" si="30"/>
        <v>0</v>
      </c>
      <c r="AE43" s="43">
        <f t="shared" si="31"/>
        <v>0</v>
      </c>
      <c r="AF43" s="43">
        <f t="shared" si="32"/>
        <v>0</v>
      </c>
      <c r="AG43" s="43">
        <f t="shared" si="33"/>
        <v>0</v>
      </c>
      <c r="AH43" s="43">
        <f t="shared" si="34"/>
        <v>0</v>
      </c>
      <c r="AI43" s="43">
        <f t="shared" si="35"/>
        <v>0</v>
      </c>
      <c r="AJ43" s="43">
        <f t="shared" si="36"/>
        <v>0</v>
      </c>
      <c r="AK43" s="43">
        <f t="shared" si="37"/>
        <v>0</v>
      </c>
      <c r="AL43" s="43">
        <f t="shared" si="38"/>
        <v>0</v>
      </c>
      <c r="AM43" s="44">
        <f t="shared" si="39"/>
        <v>10</v>
      </c>
      <c r="AN43" s="27">
        <f t="shared" si="0"/>
        <v>0</v>
      </c>
      <c r="AQ43" s="26">
        <v>39</v>
      </c>
      <c r="AR43" s="101" t="str">
        <f>'2B'!G43</f>
        <v>PEREZ VAZQUEZ LUIS ROBERTO</v>
      </c>
      <c r="AS43" s="42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106">
        <f t="shared" si="40"/>
        <v>0</v>
      </c>
      <c r="BR43" s="106">
        <f t="shared" si="41"/>
        <v>0</v>
      </c>
      <c r="BS43" s="106">
        <f t="shared" si="42"/>
        <v>0</v>
      </c>
      <c r="BT43" s="106">
        <f t="shared" si="43"/>
        <v>0</v>
      </c>
      <c r="BU43" s="106">
        <f t="shared" si="44"/>
        <v>0</v>
      </c>
      <c r="BV43" s="106">
        <f t="shared" si="45"/>
        <v>0</v>
      </c>
      <c r="BW43" s="106">
        <f t="shared" si="46"/>
        <v>0</v>
      </c>
      <c r="BX43" s="106">
        <f t="shared" si="47"/>
        <v>0</v>
      </c>
      <c r="BY43" s="106">
        <f t="shared" si="48"/>
        <v>0</v>
      </c>
      <c r="BZ43" s="106">
        <f t="shared" si="49"/>
        <v>0</v>
      </c>
      <c r="CA43" s="106">
        <f t="shared" si="50"/>
        <v>0</v>
      </c>
      <c r="CB43" s="106">
        <f t="shared" si="51"/>
        <v>0</v>
      </c>
      <c r="CC43" s="107">
        <f t="shared" si="52"/>
        <v>10</v>
      </c>
      <c r="CD43" s="108">
        <f t="shared" si="53"/>
        <v>0</v>
      </c>
      <c r="CG43" s="26">
        <v>39</v>
      </c>
      <c r="CH43" s="101" t="str">
        <f>'2C'!G43</f>
        <v>VIDRIO MORALES CRISTIAN LEONEL</v>
      </c>
      <c r="CI43" s="42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106">
        <f t="shared" si="54"/>
        <v>0</v>
      </c>
      <c r="DH43" s="106">
        <f t="shared" si="55"/>
        <v>0</v>
      </c>
      <c r="DI43" s="106">
        <f t="shared" si="56"/>
        <v>0</v>
      </c>
      <c r="DJ43" s="106">
        <f t="shared" si="57"/>
        <v>0</v>
      </c>
      <c r="DK43" s="106">
        <f t="shared" si="58"/>
        <v>0</v>
      </c>
      <c r="DL43" s="106">
        <f t="shared" si="59"/>
        <v>0</v>
      </c>
      <c r="DM43" s="106">
        <f t="shared" si="60"/>
        <v>0</v>
      </c>
      <c r="DN43" s="106">
        <f t="shared" si="61"/>
        <v>0</v>
      </c>
      <c r="DO43" s="106">
        <f t="shared" si="62"/>
        <v>0</v>
      </c>
      <c r="DP43" s="106">
        <f t="shared" si="63"/>
        <v>0</v>
      </c>
      <c r="DQ43" s="106">
        <f t="shared" si="64"/>
        <v>0</v>
      </c>
      <c r="DR43" s="106">
        <f t="shared" si="65"/>
        <v>0</v>
      </c>
      <c r="DS43" s="107">
        <f t="shared" si="66"/>
        <v>10</v>
      </c>
      <c r="DT43" s="108">
        <f t="shared" si="110"/>
        <v>0</v>
      </c>
      <c r="DV43" s="26">
        <v>39</v>
      </c>
      <c r="DW43" s="182">
        <f>'4A'!G43</f>
        <v>0</v>
      </c>
      <c r="DX43" s="42"/>
      <c r="DY43" s="42"/>
      <c r="DZ43" s="71"/>
      <c r="EA43" s="71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3">
        <f t="shared" si="68"/>
        <v>0</v>
      </c>
      <c r="EW43" s="43">
        <f t="shared" si="69"/>
        <v>0</v>
      </c>
      <c r="EX43" s="43">
        <f t="shared" si="70"/>
        <v>0</v>
      </c>
      <c r="EY43" s="43">
        <f t="shared" si="71"/>
        <v>0</v>
      </c>
      <c r="EZ43" s="43">
        <f t="shared" si="72"/>
        <v>0</v>
      </c>
      <c r="FA43" s="43">
        <f t="shared" si="73"/>
        <v>0</v>
      </c>
      <c r="FB43" s="43">
        <f t="shared" si="74"/>
        <v>0</v>
      </c>
      <c r="FC43" s="43">
        <f t="shared" si="75"/>
        <v>0</v>
      </c>
      <c r="FD43" s="43">
        <f t="shared" si="76"/>
        <v>0</v>
      </c>
      <c r="FE43" s="43">
        <f t="shared" si="77"/>
        <v>0</v>
      </c>
      <c r="FF43" s="43">
        <f t="shared" si="78"/>
        <v>0</v>
      </c>
      <c r="FG43" s="43">
        <f t="shared" si="79"/>
        <v>0</v>
      </c>
      <c r="FH43" s="44">
        <f t="shared" si="80"/>
        <v>10</v>
      </c>
      <c r="FI43" s="27">
        <f t="shared" ref="FI43:FI59" si="115">SUM(DY43+EA43+EC43+EE43+EG43+EI43+EK43+EM43+EO43+EQ43)/10</f>
        <v>0</v>
      </c>
      <c r="FL43" s="26">
        <v>39</v>
      </c>
      <c r="FM43" s="182">
        <f>'4B'!G43</f>
        <v>0</v>
      </c>
      <c r="FN43" s="42"/>
      <c r="FO43" s="79"/>
      <c r="FP43" s="81"/>
      <c r="FQ43" s="43"/>
      <c r="FR43" s="42"/>
      <c r="FS43" s="42"/>
      <c r="FT43" s="42"/>
      <c r="FU43" s="42"/>
      <c r="FV43" s="42"/>
      <c r="FW43" s="42"/>
      <c r="FX43" s="42"/>
      <c r="FY43" s="42"/>
      <c r="FZ43" s="79"/>
      <c r="GA43" s="42"/>
      <c r="GB43" s="81"/>
      <c r="GC43" s="42"/>
      <c r="GD43" s="81"/>
      <c r="GE43" s="42"/>
      <c r="GF43" s="42"/>
      <c r="GG43" s="42"/>
      <c r="GH43" s="42"/>
      <c r="GI43" s="42"/>
      <c r="GJ43" s="42"/>
      <c r="GK43" s="42"/>
      <c r="GL43" s="43">
        <f t="shared" si="82"/>
        <v>0</v>
      </c>
      <c r="GM43" s="43">
        <f t="shared" si="83"/>
        <v>0</v>
      </c>
      <c r="GN43" s="43">
        <f t="shared" si="84"/>
        <v>0</v>
      </c>
      <c r="GO43" s="43">
        <f t="shared" si="85"/>
        <v>0</v>
      </c>
      <c r="GP43" s="43">
        <f t="shared" si="86"/>
        <v>0</v>
      </c>
      <c r="GQ43" s="43">
        <f t="shared" si="87"/>
        <v>0</v>
      </c>
      <c r="GR43" s="43">
        <f t="shared" si="88"/>
        <v>0</v>
      </c>
      <c r="GS43" s="43">
        <f t="shared" si="89"/>
        <v>0</v>
      </c>
      <c r="GT43" s="43">
        <f t="shared" si="90"/>
        <v>0</v>
      </c>
      <c r="GU43" s="43">
        <f t="shared" si="91"/>
        <v>0</v>
      </c>
      <c r="GV43" s="43">
        <f t="shared" si="92"/>
        <v>0</v>
      </c>
      <c r="GW43" s="43">
        <f t="shared" si="93"/>
        <v>0</v>
      </c>
      <c r="GX43" s="44">
        <f t="shared" si="94"/>
        <v>10</v>
      </c>
      <c r="GY43" s="27">
        <f t="shared" si="95"/>
        <v>0</v>
      </c>
      <c r="GZ43" s="179"/>
      <c r="HA43" s="26">
        <v>39</v>
      </c>
      <c r="HB43" s="205">
        <f>'4C'!G43</f>
        <v>0</v>
      </c>
      <c r="HC43" s="42"/>
      <c r="HD43" s="79"/>
      <c r="HE43" s="81"/>
      <c r="HF43" s="43"/>
      <c r="HG43" s="42"/>
      <c r="HH43" s="42"/>
      <c r="HI43" s="42"/>
      <c r="HJ43" s="42"/>
      <c r="HK43" s="42"/>
      <c r="HL43" s="42"/>
      <c r="HM43" s="42"/>
      <c r="HN43" s="42"/>
      <c r="HO43" s="79"/>
      <c r="HP43" s="42"/>
      <c r="HQ43" s="81"/>
      <c r="HR43" s="42"/>
      <c r="HS43" s="81"/>
      <c r="HT43" s="42"/>
      <c r="HU43" s="42"/>
      <c r="HV43" s="42"/>
      <c r="HW43" s="42"/>
      <c r="HX43" s="42"/>
      <c r="HY43" s="42"/>
      <c r="HZ43" s="42"/>
      <c r="IA43" s="43">
        <f t="shared" si="96"/>
        <v>0</v>
      </c>
      <c r="IB43" s="43">
        <f t="shared" si="97"/>
        <v>0</v>
      </c>
      <c r="IC43" s="43">
        <f t="shared" si="98"/>
        <v>0</v>
      </c>
      <c r="ID43" s="43">
        <f t="shared" si="99"/>
        <v>0</v>
      </c>
      <c r="IE43" s="43">
        <f t="shared" si="100"/>
        <v>0</v>
      </c>
      <c r="IF43" s="43">
        <f t="shared" si="101"/>
        <v>0</v>
      </c>
      <c r="IG43" s="43">
        <f t="shared" si="102"/>
        <v>0</v>
      </c>
      <c r="IH43" s="43">
        <f t="shared" si="103"/>
        <v>0</v>
      </c>
      <c r="II43" s="43">
        <f t="shared" si="104"/>
        <v>0</v>
      </c>
      <c r="IJ43" s="43">
        <f t="shared" si="105"/>
        <v>0</v>
      </c>
      <c r="IK43" s="43">
        <f t="shared" si="106"/>
        <v>0</v>
      </c>
      <c r="IL43" s="43">
        <f t="shared" si="107"/>
        <v>0</v>
      </c>
      <c r="IM43" s="44">
        <f t="shared" si="108"/>
        <v>10</v>
      </c>
      <c r="IN43" s="27">
        <f t="shared" si="109"/>
        <v>0</v>
      </c>
      <c r="IO43" s="179"/>
      <c r="IP43" s="26">
        <v>39</v>
      </c>
      <c r="IQ43" s="182" t="str">
        <f>'6A'!G43</f>
        <v>VILLALBA ESCAMILLA CARLOS EDUARDO</v>
      </c>
      <c r="IR43" s="42"/>
      <c r="IS43" s="42"/>
      <c r="IT43" s="42"/>
      <c r="IU43" s="42"/>
      <c r="IV43" s="42"/>
      <c r="IW43" s="79"/>
      <c r="IX43" s="79"/>
      <c r="IY43" s="81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131">
        <f t="shared" si="1"/>
        <v>0</v>
      </c>
      <c r="JO43" s="131">
        <f t="shared" si="2"/>
        <v>0</v>
      </c>
      <c r="JP43" s="131">
        <f t="shared" si="3"/>
        <v>0</v>
      </c>
      <c r="JQ43" s="131">
        <f t="shared" si="4"/>
        <v>0</v>
      </c>
      <c r="JR43" s="131">
        <f t="shared" si="5"/>
        <v>0</v>
      </c>
      <c r="JS43" s="131">
        <f t="shared" si="6"/>
        <v>0</v>
      </c>
      <c r="JT43" s="131">
        <f t="shared" si="7"/>
        <v>0</v>
      </c>
      <c r="JU43" s="131">
        <f t="shared" si="8"/>
        <v>0</v>
      </c>
      <c r="JV43" s="131">
        <f t="shared" si="9"/>
        <v>0</v>
      </c>
      <c r="JW43" s="131">
        <f t="shared" si="10"/>
        <v>0</v>
      </c>
      <c r="JX43" s="131">
        <f t="shared" si="11"/>
        <v>0</v>
      </c>
      <c r="JY43" s="130">
        <f t="shared" si="111"/>
        <v>10</v>
      </c>
      <c r="JZ43" s="27">
        <f t="shared" si="112"/>
        <v>0</v>
      </c>
      <c r="KB43" s="26">
        <v>39</v>
      </c>
      <c r="KC43" s="182">
        <f>'6B'!G43</f>
        <v>0</v>
      </c>
      <c r="KD43" s="42"/>
      <c r="KE43" s="42"/>
      <c r="KF43" s="42"/>
      <c r="KG43" s="42"/>
      <c r="KH43" s="42"/>
      <c r="KI43" s="79"/>
      <c r="KJ43" s="79"/>
      <c r="KK43" s="81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131">
        <f t="shared" si="14"/>
        <v>0</v>
      </c>
      <c r="LA43" s="131">
        <f t="shared" si="15"/>
        <v>0</v>
      </c>
      <c r="LB43" s="131">
        <f t="shared" si="16"/>
        <v>0</v>
      </c>
      <c r="LC43" s="131">
        <f t="shared" si="17"/>
        <v>0</v>
      </c>
      <c r="LD43" s="131">
        <f t="shared" si="18"/>
        <v>0</v>
      </c>
      <c r="LE43" s="131">
        <f t="shared" si="19"/>
        <v>0</v>
      </c>
      <c r="LF43" s="131">
        <f t="shared" si="20"/>
        <v>0</v>
      </c>
      <c r="LG43" s="131">
        <f t="shared" si="21"/>
        <v>0</v>
      </c>
      <c r="LH43" s="131">
        <f t="shared" si="22"/>
        <v>0</v>
      </c>
      <c r="LI43" s="131">
        <f t="shared" si="23"/>
        <v>0</v>
      </c>
      <c r="LJ43" s="131">
        <f t="shared" si="24"/>
        <v>0</v>
      </c>
      <c r="LK43" s="44">
        <f t="shared" si="113"/>
        <v>10</v>
      </c>
      <c r="LL43" s="27">
        <f t="shared" si="114"/>
        <v>0</v>
      </c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</row>
    <row r="44" spans="1:346" s="33" customFormat="1">
      <c r="A44" s="26">
        <v>40</v>
      </c>
      <c r="B44" s="100" t="str">
        <f>'2 A'!G44</f>
        <v>SERRANO GONZALEZ ALEJANDRO GABRIEL</v>
      </c>
      <c r="C44" s="71"/>
      <c r="D44" s="19"/>
      <c r="E44" s="71"/>
      <c r="F44" s="19"/>
      <c r="G44" s="71"/>
      <c r="H44" s="70"/>
      <c r="I44" s="71"/>
      <c r="J44" s="19"/>
      <c r="K44" s="71"/>
      <c r="L44" s="19"/>
      <c r="M44" s="71"/>
      <c r="N44" s="19"/>
      <c r="O44" s="71"/>
      <c r="P44" s="19"/>
      <c r="Q44" s="71"/>
      <c r="R44" s="19"/>
      <c r="S44" s="71"/>
      <c r="T44" s="19"/>
      <c r="U44" s="71"/>
      <c r="V44" s="19"/>
      <c r="W44" s="71"/>
      <c r="X44" s="71"/>
      <c r="Y44" s="71"/>
      <c r="Z44" s="71"/>
      <c r="AA44" s="43">
        <f t="shared" si="27"/>
        <v>0</v>
      </c>
      <c r="AB44" s="43">
        <f t="shared" si="28"/>
        <v>0</v>
      </c>
      <c r="AC44" s="43">
        <f t="shared" si="29"/>
        <v>0</v>
      </c>
      <c r="AD44" s="43">
        <f t="shared" si="30"/>
        <v>0</v>
      </c>
      <c r="AE44" s="43">
        <f t="shared" si="31"/>
        <v>0</v>
      </c>
      <c r="AF44" s="43">
        <f t="shared" si="32"/>
        <v>0</v>
      </c>
      <c r="AG44" s="43">
        <f t="shared" si="33"/>
        <v>0</v>
      </c>
      <c r="AH44" s="43">
        <f t="shared" si="34"/>
        <v>0</v>
      </c>
      <c r="AI44" s="43">
        <f t="shared" si="35"/>
        <v>0</v>
      </c>
      <c r="AJ44" s="43">
        <f t="shared" si="36"/>
        <v>0</v>
      </c>
      <c r="AK44" s="43">
        <f t="shared" si="37"/>
        <v>0</v>
      </c>
      <c r="AL44" s="43">
        <f t="shared" si="38"/>
        <v>0</v>
      </c>
      <c r="AM44" s="44">
        <f t="shared" si="39"/>
        <v>10</v>
      </c>
      <c r="AN44" s="27">
        <f t="shared" si="0"/>
        <v>0</v>
      </c>
      <c r="AQ44" s="26">
        <v>40</v>
      </c>
      <c r="AR44" s="101" t="str">
        <f>'2B'!G44</f>
        <v>RAMIREZ AGUILAR JOSE ANTONIO</v>
      </c>
      <c r="AS44" s="42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106">
        <f t="shared" si="40"/>
        <v>0</v>
      </c>
      <c r="BR44" s="106">
        <f t="shared" si="41"/>
        <v>0</v>
      </c>
      <c r="BS44" s="106">
        <f t="shared" si="42"/>
        <v>0</v>
      </c>
      <c r="BT44" s="106">
        <f t="shared" si="43"/>
        <v>0</v>
      </c>
      <c r="BU44" s="106">
        <f t="shared" si="44"/>
        <v>0</v>
      </c>
      <c r="BV44" s="106">
        <f t="shared" si="45"/>
        <v>0</v>
      </c>
      <c r="BW44" s="106">
        <f t="shared" si="46"/>
        <v>0</v>
      </c>
      <c r="BX44" s="106">
        <f t="shared" si="47"/>
        <v>0</v>
      </c>
      <c r="BY44" s="106">
        <f t="shared" si="48"/>
        <v>0</v>
      </c>
      <c r="BZ44" s="106">
        <f t="shared" si="49"/>
        <v>0</v>
      </c>
      <c r="CA44" s="106">
        <f t="shared" si="50"/>
        <v>0</v>
      </c>
      <c r="CB44" s="106">
        <f t="shared" si="51"/>
        <v>0</v>
      </c>
      <c r="CC44" s="107">
        <f t="shared" si="52"/>
        <v>10</v>
      </c>
      <c r="CD44" s="108">
        <f t="shared" si="53"/>
        <v>0</v>
      </c>
      <c r="CG44" s="26">
        <v>40</v>
      </c>
      <c r="CH44" s="101" t="str">
        <f>'2C'!G44</f>
        <v>YAÑEZ HIGUERA JOAQUIN ALDHAIR</v>
      </c>
      <c r="CI44" s="42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106">
        <f t="shared" si="54"/>
        <v>0</v>
      </c>
      <c r="DH44" s="106">
        <f t="shared" si="55"/>
        <v>0</v>
      </c>
      <c r="DI44" s="106">
        <f t="shared" si="56"/>
        <v>0</v>
      </c>
      <c r="DJ44" s="106">
        <f t="shared" si="57"/>
        <v>0</v>
      </c>
      <c r="DK44" s="106">
        <f t="shared" si="58"/>
        <v>0</v>
      </c>
      <c r="DL44" s="106">
        <f t="shared" si="59"/>
        <v>0</v>
      </c>
      <c r="DM44" s="106">
        <f t="shared" si="60"/>
        <v>0</v>
      </c>
      <c r="DN44" s="106">
        <f t="shared" si="61"/>
        <v>0</v>
      </c>
      <c r="DO44" s="106">
        <f t="shared" si="62"/>
        <v>0</v>
      </c>
      <c r="DP44" s="106">
        <f t="shared" si="63"/>
        <v>0</v>
      </c>
      <c r="DQ44" s="106">
        <f t="shared" si="64"/>
        <v>0</v>
      </c>
      <c r="DR44" s="106">
        <f t="shared" si="65"/>
        <v>0</v>
      </c>
      <c r="DS44" s="107">
        <f t="shared" si="66"/>
        <v>10</v>
      </c>
      <c r="DT44" s="108">
        <f t="shared" si="110"/>
        <v>0</v>
      </c>
      <c r="DV44" s="26">
        <v>40</v>
      </c>
      <c r="DW44" s="205">
        <f>'4A'!G44</f>
        <v>0</v>
      </c>
      <c r="DX44" s="42"/>
      <c r="DY44" s="42"/>
      <c r="DZ44" s="71"/>
      <c r="EA44" s="71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3">
        <f t="shared" si="68"/>
        <v>0</v>
      </c>
      <c r="EW44" s="43">
        <f t="shared" si="69"/>
        <v>0</v>
      </c>
      <c r="EX44" s="43">
        <f t="shared" si="70"/>
        <v>0</v>
      </c>
      <c r="EY44" s="43">
        <f t="shared" si="71"/>
        <v>0</v>
      </c>
      <c r="EZ44" s="43">
        <f t="shared" si="72"/>
        <v>0</v>
      </c>
      <c r="FA44" s="43">
        <f t="shared" si="73"/>
        <v>0</v>
      </c>
      <c r="FB44" s="43">
        <f t="shared" si="74"/>
        <v>0</v>
      </c>
      <c r="FC44" s="43">
        <f t="shared" si="75"/>
        <v>0</v>
      </c>
      <c r="FD44" s="43">
        <f t="shared" si="76"/>
        <v>0</v>
      </c>
      <c r="FE44" s="43">
        <f t="shared" si="77"/>
        <v>0</v>
      </c>
      <c r="FF44" s="43">
        <f t="shared" si="78"/>
        <v>0</v>
      </c>
      <c r="FG44" s="43">
        <f t="shared" si="79"/>
        <v>0</v>
      </c>
      <c r="FH44" s="44">
        <f t="shared" si="80"/>
        <v>10</v>
      </c>
      <c r="FI44" s="27">
        <f t="shared" si="115"/>
        <v>0</v>
      </c>
      <c r="FL44" s="26">
        <v>40</v>
      </c>
      <c r="FM44" s="182">
        <f>'4B'!G44</f>
        <v>0</v>
      </c>
      <c r="FN44" s="42"/>
      <c r="FO44" s="79"/>
      <c r="FP44" s="81"/>
      <c r="FQ44" s="43"/>
      <c r="FR44" s="42"/>
      <c r="FS44" s="42"/>
      <c r="FT44" s="42"/>
      <c r="FU44" s="42"/>
      <c r="FV44" s="42"/>
      <c r="FW44" s="42"/>
      <c r="FX44" s="42"/>
      <c r="FY44" s="42"/>
      <c r="FZ44" s="79"/>
      <c r="GA44" s="42"/>
      <c r="GB44" s="81"/>
      <c r="GC44" s="42"/>
      <c r="GD44" s="81"/>
      <c r="GE44" s="42"/>
      <c r="GF44" s="42"/>
      <c r="GG44" s="42"/>
      <c r="GH44" s="42"/>
      <c r="GI44" s="42"/>
      <c r="GJ44" s="42"/>
      <c r="GK44" s="42"/>
      <c r="GL44" s="43">
        <f t="shared" si="82"/>
        <v>0</v>
      </c>
      <c r="GM44" s="43">
        <f t="shared" si="83"/>
        <v>0</v>
      </c>
      <c r="GN44" s="43">
        <f t="shared" si="84"/>
        <v>0</v>
      </c>
      <c r="GO44" s="43">
        <f t="shared" si="85"/>
        <v>0</v>
      </c>
      <c r="GP44" s="43">
        <f t="shared" si="86"/>
        <v>0</v>
      </c>
      <c r="GQ44" s="43">
        <f t="shared" si="87"/>
        <v>0</v>
      </c>
      <c r="GR44" s="43">
        <f t="shared" si="88"/>
        <v>0</v>
      </c>
      <c r="GS44" s="43">
        <f t="shared" si="89"/>
        <v>0</v>
      </c>
      <c r="GT44" s="43">
        <f t="shared" si="90"/>
        <v>0</v>
      </c>
      <c r="GU44" s="43">
        <f t="shared" si="91"/>
        <v>0</v>
      </c>
      <c r="GV44" s="43">
        <f t="shared" si="92"/>
        <v>0</v>
      </c>
      <c r="GW44" s="43">
        <f t="shared" si="93"/>
        <v>0</v>
      </c>
      <c r="GX44" s="44">
        <f t="shared" si="94"/>
        <v>10</v>
      </c>
      <c r="GY44" s="27">
        <f t="shared" si="95"/>
        <v>0</v>
      </c>
      <c r="GZ44" s="179"/>
      <c r="HA44" s="26">
        <v>40</v>
      </c>
      <c r="HB44" s="205">
        <f>'4C'!G44</f>
        <v>0</v>
      </c>
      <c r="HC44" s="42"/>
      <c r="HD44" s="79"/>
      <c r="HE44" s="81"/>
      <c r="HF44" s="43"/>
      <c r="HG44" s="42"/>
      <c r="HH44" s="42"/>
      <c r="HI44" s="42"/>
      <c r="HJ44" s="42"/>
      <c r="HK44" s="42"/>
      <c r="HL44" s="42"/>
      <c r="HM44" s="42"/>
      <c r="HN44" s="42"/>
      <c r="HO44" s="79"/>
      <c r="HP44" s="42"/>
      <c r="HQ44" s="81"/>
      <c r="HR44" s="42"/>
      <c r="HS44" s="81"/>
      <c r="HT44" s="42"/>
      <c r="HU44" s="42"/>
      <c r="HV44" s="42"/>
      <c r="HW44" s="42"/>
      <c r="HX44" s="42"/>
      <c r="HY44" s="42"/>
      <c r="HZ44" s="42"/>
      <c r="IA44" s="43">
        <f t="shared" si="96"/>
        <v>0</v>
      </c>
      <c r="IB44" s="43">
        <f t="shared" si="97"/>
        <v>0</v>
      </c>
      <c r="IC44" s="43">
        <f t="shared" si="98"/>
        <v>0</v>
      </c>
      <c r="ID44" s="43">
        <f t="shared" si="99"/>
        <v>0</v>
      </c>
      <c r="IE44" s="43">
        <f t="shared" si="100"/>
        <v>0</v>
      </c>
      <c r="IF44" s="43">
        <f t="shared" si="101"/>
        <v>0</v>
      </c>
      <c r="IG44" s="43">
        <f t="shared" si="102"/>
        <v>0</v>
      </c>
      <c r="IH44" s="43">
        <f t="shared" si="103"/>
        <v>0</v>
      </c>
      <c r="II44" s="43">
        <f t="shared" si="104"/>
        <v>0</v>
      </c>
      <c r="IJ44" s="43">
        <f t="shared" si="105"/>
        <v>0</v>
      </c>
      <c r="IK44" s="43">
        <f t="shared" si="106"/>
        <v>0</v>
      </c>
      <c r="IL44" s="43">
        <f t="shared" si="107"/>
        <v>0</v>
      </c>
      <c r="IM44" s="44">
        <f t="shared" si="108"/>
        <v>10</v>
      </c>
      <c r="IN44" s="27">
        <f t="shared" si="109"/>
        <v>0</v>
      </c>
      <c r="IO44" s="179"/>
      <c r="IP44" s="26">
        <v>40</v>
      </c>
      <c r="IQ44" s="182" t="str">
        <f>'6A'!G44</f>
        <v>ZETINA GONZALEZ ERICK MIGUEL</v>
      </c>
      <c r="IR44" s="42"/>
      <c r="IS44" s="42"/>
      <c r="IT44" s="42"/>
      <c r="IU44" s="42"/>
      <c r="IV44" s="42"/>
      <c r="IW44" s="79"/>
      <c r="IX44" s="79"/>
      <c r="IY44" s="81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131">
        <f t="shared" si="1"/>
        <v>0</v>
      </c>
      <c r="JO44" s="131">
        <f t="shared" si="2"/>
        <v>0</v>
      </c>
      <c r="JP44" s="131">
        <f t="shared" si="3"/>
        <v>0</v>
      </c>
      <c r="JQ44" s="131">
        <f t="shared" si="4"/>
        <v>0</v>
      </c>
      <c r="JR44" s="131">
        <f t="shared" si="5"/>
        <v>0</v>
      </c>
      <c r="JS44" s="131">
        <f t="shared" si="6"/>
        <v>0</v>
      </c>
      <c r="JT44" s="131">
        <f t="shared" si="7"/>
        <v>0</v>
      </c>
      <c r="JU44" s="131">
        <f t="shared" si="8"/>
        <v>0</v>
      </c>
      <c r="JV44" s="131">
        <f t="shared" si="9"/>
        <v>0</v>
      </c>
      <c r="JW44" s="131">
        <f t="shared" si="10"/>
        <v>0</v>
      </c>
      <c r="JX44" s="131">
        <f t="shared" si="11"/>
        <v>0</v>
      </c>
      <c r="JY44" s="130">
        <f t="shared" si="111"/>
        <v>10</v>
      </c>
      <c r="JZ44" s="27">
        <f t="shared" si="112"/>
        <v>0</v>
      </c>
      <c r="KB44" s="26">
        <v>40</v>
      </c>
      <c r="KC44" s="205">
        <f>'6B'!G44</f>
        <v>0</v>
      </c>
      <c r="KD44" s="42"/>
      <c r="KE44" s="42"/>
      <c r="KF44" s="42"/>
      <c r="KG44" s="42"/>
      <c r="KH44" s="42"/>
      <c r="KI44" s="79"/>
      <c r="KJ44" s="79"/>
      <c r="KK44" s="81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131">
        <f t="shared" si="14"/>
        <v>0</v>
      </c>
      <c r="LA44" s="131">
        <f t="shared" si="15"/>
        <v>0</v>
      </c>
      <c r="LB44" s="131">
        <f t="shared" si="16"/>
        <v>0</v>
      </c>
      <c r="LC44" s="131">
        <f t="shared" si="17"/>
        <v>0</v>
      </c>
      <c r="LD44" s="131">
        <f t="shared" si="18"/>
        <v>0</v>
      </c>
      <c r="LE44" s="131">
        <f t="shared" si="19"/>
        <v>0</v>
      </c>
      <c r="LF44" s="131">
        <f t="shared" si="20"/>
        <v>0</v>
      </c>
      <c r="LG44" s="131">
        <f t="shared" si="21"/>
        <v>0</v>
      </c>
      <c r="LH44" s="131">
        <f t="shared" si="22"/>
        <v>0</v>
      </c>
      <c r="LI44" s="131">
        <f t="shared" si="23"/>
        <v>0</v>
      </c>
      <c r="LJ44" s="131">
        <f t="shared" si="24"/>
        <v>0</v>
      </c>
      <c r="LK44" s="44">
        <f t="shared" si="113"/>
        <v>10</v>
      </c>
      <c r="LL44" s="27">
        <f t="shared" si="114"/>
        <v>0</v>
      </c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</row>
    <row r="45" spans="1:346" s="33" customFormat="1">
      <c r="A45" s="26">
        <v>41</v>
      </c>
      <c r="B45" s="100" t="str">
        <f>'2 A'!G45</f>
        <v>SUAREZ MORALES JEKSON URIEL</v>
      </c>
      <c r="C45" s="71"/>
      <c r="D45" s="19"/>
      <c r="E45" s="71"/>
      <c r="F45" s="19"/>
      <c r="G45" s="71"/>
      <c r="H45" s="70"/>
      <c r="I45" s="71"/>
      <c r="J45" s="19"/>
      <c r="K45" s="71"/>
      <c r="L45" s="19"/>
      <c r="M45" s="71"/>
      <c r="N45" s="19"/>
      <c r="O45" s="71"/>
      <c r="P45" s="19"/>
      <c r="Q45" s="71"/>
      <c r="R45" s="19"/>
      <c r="S45" s="71"/>
      <c r="T45" s="19"/>
      <c r="U45" s="71"/>
      <c r="V45" s="19"/>
      <c r="W45" s="71"/>
      <c r="X45" s="71"/>
      <c r="Y45" s="71"/>
      <c r="Z45" s="71"/>
      <c r="AA45" s="43">
        <f t="shared" si="27"/>
        <v>0</v>
      </c>
      <c r="AB45" s="43">
        <f t="shared" si="28"/>
        <v>0</v>
      </c>
      <c r="AC45" s="43">
        <f t="shared" si="29"/>
        <v>0</v>
      </c>
      <c r="AD45" s="43">
        <f t="shared" si="30"/>
        <v>0</v>
      </c>
      <c r="AE45" s="43">
        <f t="shared" si="31"/>
        <v>0</v>
      </c>
      <c r="AF45" s="43">
        <f t="shared" si="32"/>
        <v>0</v>
      </c>
      <c r="AG45" s="43">
        <f t="shared" si="33"/>
        <v>0</v>
      </c>
      <c r="AH45" s="43">
        <f t="shared" si="34"/>
        <v>0</v>
      </c>
      <c r="AI45" s="43">
        <f t="shared" si="35"/>
        <v>0</v>
      </c>
      <c r="AJ45" s="43">
        <f t="shared" si="36"/>
        <v>0</v>
      </c>
      <c r="AK45" s="43">
        <f t="shared" si="37"/>
        <v>0</v>
      </c>
      <c r="AL45" s="43">
        <f t="shared" si="38"/>
        <v>0</v>
      </c>
      <c r="AM45" s="44">
        <f t="shared" si="39"/>
        <v>10</v>
      </c>
      <c r="AN45" s="27">
        <f t="shared" si="0"/>
        <v>0</v>
      </c>
      <c r="AQ45" s="26">
        <v>41</v>
      </c>
      <c r="AR45" s="101" t="str">
        <f>'2B'!G45</f>
        <v>RAMIREZ PALMA BRYAN ANTONIO</v>
      </c>
      <c r="AS45" s="42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106">
        <f t="shared" si="40"/>
        <v>0</v>
      </c>
      <c r="BR45" s="106">
        <f t="shared" si="41"/>
        <v>0</v>
      </c>
      <c r="BS45" s="106">
        <f t="shared" si="42"/>
        <v>0</v>
      </c>
      <c r="BT45" s="106">
        <f t="shared" si="43"/>
        <v>0</v>
      </c>
      <c r="BU45" s="106">
        <f t="shared" si="44"/>
        <v>0</v>
      </c>
      <c r="BV45" s="106">
        <f t="shared" si="45"/>
        <v>0</v>
      </c>
      <c r="BW45" s="106">
        <f t="shared" si="46"/>
        <v>0</v>
      </c>
      <c r="BX45" s="106">
        <f t="shared" si="47"/>
        <v>0</v>
      </c>
      <c r="BY45" s="106">
        <f t="shared" si="48"/>
        <v>0</v>
      </c>
      <c r="BZ45" s="106">
        <f t="shared" si="49"/>
        <v>0</v>
      </c>
      <c r="CA45" s="106">
        <f t="shared" si="50"/>
        <v>0</v>
      </c>
      <c r="CB45" s="106">
        <f t="shared" si="51"/>
        <v>0</v>
      </c>
      <c r="CC45" s="107">
        <f t="shared" si="52"/>
        <v>10</v>
      </c>
      <c r="CD45" s="108">
        <f t="shared" si="53"/>
        <v>0</v>
      </c>
      <c r="CG45" s="26">
        <v>41</v>
      </c>
      <c r="CH45" s="101">
        <f>'2C'!G45</f>
        <v>0</v>
      </c>
      <c r="CI45" s="42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106">
        <f t="shared" si="54"/>
        <v>0</v>
      </c>
      <c r="DH45" s="106">
        <f t="shared" si="55"/>
        <v>0</v>
      </c>
      <c r="DI45" s="106">
        <f t="shared" si="56"/>
        <v>0</v>
      </c>
      <c r="DJ45" s="106">
        <f t="shared" si="57"/>
        <v>0</v>
      </c>
      <c r="DK45" s="106">
        <f t="shared" si="58"/>
        <v>0</v>
      </c>
      <c r="DL45" s="106">
        <f t="shared" si="59"/>
        <v>0</v>
      </c>
      <c r="DM45" s="106">
        <f t="shared" si="60"/>
        <v>0</v>
      </c>
      <c r="DN45" s="106">
        <f t="shared" si="61"/>
        <v>0</v>
      </c>
      <c r="DO45" s="106">
        <f t="shared" si="62"/>
        <v>0</v>
      </c>
      <c r="DP45" s="106">
        <f t="shared" si="63"/>
        <v>0</v>
      </c>
      <c r="DQ45" s="106">
        <f t="shared" si="64"/>
        <v>0</v>
      </c>
      <c r="DR45" s="106">
        <f t="shared" si="65"/>
        <v>0</v>
      </c>
      <c r="DS45" s="107">
        <f t="shared" si="66"/>
        <v>10</v>
      </c>
      <c r="DT45" s="108">
        <f t="shared" si="110"/>
        <v>0</v>
      </c>
      <c r="DV45" s="26">
        <v>41</v>
      </c>
      <c r="DW45" s="205">
        <f>'4A'!G45</f>
        <v>0</v>
      </c>
      <c r="DX45" s="42"/>
      <c r="DY45" s="42"/>
      <c r="DZ45" s="71"/>
      <c r="EA45" s="71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3">
        <f t="shared" si="68"/>
        <v>0</v>
      </c>
      <c r="EW45" s="43">
        <f t="shared" si="69"/>
        <v>0</v>
      </c>
      <c r="EX45" s="43">
        <f t="shared" si="70"/>
        <v>0</v>
      </c>
      <c r="EY45" s="43">
        <f t="shared" si="71"/>
        <v>0</v>
      </c>
      <c r="EZ45" s="43">
        <f t="shared" si="72"/>
        <v>0</v>
      </c>
      <c r="FA45" s="43">
        <f t="shared" si="73"/>
        <v>0</v>
      </c>
      <c r="FB45" s="43">
        <f t="shared" si="74"/>
        <v>0</v>
      </c>
      <c r="FC45" s="43">
        <f t="shared" si="75"/>
        <v>0</v>
      </c>
      <c r="FD45" s="43">
        <f t="shared" si="76"/>
        <v>0</v>
      </c>
      <c r="FE45" s="43">
        <f t="shared" si="77"/>
        <v>0</v>
      </c>
      <c r="FF45" s="43">
        <f t="shared" si="78"/>
        <v>0</v>
      </c>
      <c r="FG45" s="43">
        <f t="shared" si="79"/>
        <v>0</v>
      </c>
      <c r="FH45" s="44">
        <f t="shared" si="80"/>
        <v>10</v>
      </c>
      <c r="FI45" s="27">
        <f t="shared" si="115"/>
        <v>0</v>
      </c>
      <c r="FL45" s="26">
        <v>41</v>
      </c>
      <c r="FM45" s="182"/>
      <c r="FN45" s="42"/>
      <c r="FO45" s="79"/>
      <c r="FP45" s="81"/>
      <c r="FQ45" s="43"/>
      <c r="FR45" s="42"/>
      <c r="FS45" s="42"/>
      <c r="FT45" s="42"/>
      <c r="FU45" s="42"/>
      <c r="FV45" s="42"/>
      <c r="FW45" s="42"/>
      <c r="FX45" s="42"/>
      <c r="FY45" s="42"/>
      <c r="FZ45" s="79"/>
      <c r="GA45" s="42"/>
      <c r="GB45" s="81"/>
      <c r="GC45" s="42"/>
      <c r="GD45" s="81"/>
      <c r="GE45" s="42"/>
      <c r="GF45" s="42"/>
      <c r="GG45" s="42"/>
      <c r="GH45" s="42"/>
      <c r="GI45" s="42"/>
      <c r="GJ45" s="42"/>
      <c r="GK45" s="42"/>
      <c r="GL45" s="43">
        <f t="shared" si="82"/>
        <v>0</v>
      </c>
      <c r="GM45" s="43">
        <f t="shared" si="83"/>
        <v>0</v>
      </c>
      <c r="GN45" s="43">
        <f t="shared" si="84"/>
        <v>0</v>
      </c>
      <c r="GO45" s="43">
        <f t="shared" si="85"/>
        <v>0</v>
      </c>
      <c r="GP45" s="43">
        <f t="shared" si="86"/>
        <v>0</v>
      </c>
      <c r="GQ45" s="43">
        <f t="shared" si="87"/>
        <v>0</v>
      </c>
      <c r="GR45" s="43">
        <f t="shared" si="88"/>
        <v>0</v>
      </c>
      <c r="GS45" s="43">
        <f t="shared" si="89"/>
        <v>0</v>
      </c>
      <c r="GT45" s="43">
        <f t="shared" si="90"/>
        <v>0</v>
      </c>
      <c r="GU45" s="43">
        <f t="shared" si="91"/>
        <v>0</v>
      </c>
      <c r="GV45" s="43">
        <f t="shared" si="92"/>
        <v>0</v>
      </c>
      <c r="GW45" s="43">
        <f t="shared" si="93"/>
        <v>0</v>
      </c>
      <c r="GX45" s="44">
        <f t="shared" si="94"/>
        <v>10</v>
      </c>
      <c r="GY45" s="27">
        <f t="shared" si="95"/>
        <v>0</v>
      </c>
      <c r="GZ45" s="179"/>
      <c r="HA45" s="26">
        <v>41</v>
      </c>
      <c r="HB45" s="205">
        <f>'4C'!G45</f>
        <v>0</v>
      </c>
      <c r="HC45" s="42"/>
      <c r="HD45" s="79"/>
      <c r="HE45" s="81"/>
      <c r="HF45" s="43"/>
      <c r="HG45" s="42"/>
      <c r="HH45" s="42"/>
      <c r="HI45" s="42"/>
      <c r="HJ45" s="42"/>
      <c r="HK45" s="42"/>
      <c r="HL45" s="42"/>
      <c r="HM45" s="42"/>
      <c r="HN45" s="42"/>
      <c r="HO45" s="79"/>
      <c r="HP45" s="42"/>
      <c r="HQ45" s="81"/>
      <c r="HR45" s="42"/>
      <c r="HS45" s="81"/>
      <c r="HT45" s="42"/>
      <c r="HU45" s="42"/>
      <c r="HV45" s="42"/>
      <c r="HW45" s="42"/>
      <c r="HX45" s="42"/>
      <c r="HY45" s="42"/>
      <c r="HZ45" s="42"/>
      <c r="IA45" s="43">
        <f t="shared" si="96"/>
        <v>0</v>
      </c>
      <c r="IB45" s="43">
        <f t="shared" si="97"/>
        <v>0</v>
      </c>
      <c r="IC45" s="43">
        <f t="shared" si="98"/>
        <v>0</v>
      </c>
      <c r="ID45" s="43">
        <f t="shared" si="99"/>
        <v>0</v>
      </c>
      <c r="IE45" s="43">
        <f t="shared" si="100"/>
        <v>0</v>
      </c>
      <c r="IF45" s="43">
        <f t="shared" si="101"/>
        <v>0</v>
      </c>
      <c r="IG45" s="43">
        <f t="shared" si="102"/>
        <v>0</v>
      </c>
      <c r="IH45" s="43">
        <f t="shared" si="103"/>
        <v>0</v>
      </c>
      <c r="II45" s="43">
        <f t="shared" si="104"/>
        <v>0</v>
      </c>
      <c r="IJ45" s="43">
        <f t="shared" si="105"/>
        <v>0</v>
      </c>
      <c r="IK45" s="43">
        <f t="shared" si="106"/>
        <v>0</v>
      </c>
      <c r="IL45" s="43">
        <f t="shared" si="107"/>
        <v>0</v>
      </c>
      <c r="IM45" s="44">
        <f t="shared" si="108"/>
        <v>10</v>
      </c>
      <c r="IN45" s="27">
        <f t="shared" si="109"/>
        <v>0</v>
      </c>
      <c r="IO45" s="179"/>
      <c r="IP45" s="26">
        <v>41</v>
      </c>
      <c r="IQ45" s="182">
        <f>'6A'!G45</f>
        <v>0</v>
      </c>
      <c r="IR45" s="42"/>
      <c r="IS45" s="42"/>
      <c r="IT45" s="42"/>
      <c r="IU45" s="42"/>
      <c r="IV45" s="42"/>
      <c r="IW45" s="79"/>
      <c r="IX45" s="79"/>
      <c r="IY45" s="81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131">
        <f t="shared" si="1"/>
        <v>0</v>
      </c>
      <c r="JO45" s="131">
        <f t="shared" si="2"/>
        <v>0</v>
      </c>
      <c r="JP45" s="131">
        <f t="shared" si="3"/>
        <v>0</v>
      </c>
      <c r="JQ45" s="131">
        <f t="shared" si="4"/>
        <v>0</v>
      </c>
      <c r="JR45" s="131">
        <f t="shared" si="5"/>
        <v>0</v>
      </c>
      <c r="JS45" s="131">
        <f t="shared" si="6"/>
        <v>0</v>
      </c>
      <c r="JT45" s="131">
        <f t="shared" si="7"/>
        <v>0</v>
      </c>
      <c r="JU45" s="131">
        <f t="shared" si="8"/>
        <v>0</v>
      </c>
      <c r="JV45" s="131">
        <f t="shared" si="9"/>
        <v>0</v>
      </c>
      <c r="JW45" s="131">
        <f t="shared" si="10"/>
        <v>0</v>
      </c>
      <c r="JX45" s="131">
        <f t="shared" si="11"/>
        <v>0</v>
      </c>
      <c r="JY45" s="130">
        <f t="shared" si="111"/>
        <v>10</v>
      </c>
      <c r="JZ45" s="27">
        <f t="shared" si="112"/>
        <v>0</v>
      </c>
      <c r="KB45" s="26">
        <v>41</v>
      </c>
      <c r="KC45" s="205">
        <f>'6B'!G45</f>
        <v>0</v>
      </c>
      <c r="KD45" s="42"/>
      <c r="KE45" s="42"/>
      <c r="KF45" s="42"/>
      <c r="KG45" s="42"/>
      <c r="KH45" s="42"/>
      <c r="KI45" s="79"/>
      <c r="KJ45" s="79"/>
      <c r="KK45" s="81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131">
        <f t="shared" si="14"/>
        <v>0</v>
      </c>
      <c r="LA45" s="131">
        <f t="shared" si="15"/>
        <v>0</v>
      </c>
      <c r="LB45" s="131">
        <f t="shared" si="16"/>
        <v>0</v>
      </c>
      <c r="LC45" s="131">
        <f t="shared" si="17"/>
        <v>0</v>
      </c>
      <c r="LD45" s="131">
        <f t="shared" si="18"/>
        <v>0</v>
      </c>
      <c r="LE45" s="131">
        <f t="shared" si="19"/>
        <v>0</v>
      </c>
      <c r="LF45" s="131">
        <f t="shared" si="20"/>
        <v>0</v>
      </c>
      <c r="LG45" s="131">
        <f t="shared" si="21"/>
        <v>0</v>
      </c>
      <c r="LH45" s="131">
        <f t="shared" si="22"/>
        <v>0</v>
      </c>
      <c r="LI45" s="131">
        <f t="shared" si="23"/>
        <v>0</v>
      </c>
      <c r="LJ45" s="131">
        <f t="shared" si="24"/>
        <v>0</v>
      </c>
      <c r="LK45" s="44">
        <f t="shared" si="113"/>
        <v>10</v>
      </c>
      <c r="LL45" s="27">
        <f t="shared" si="114"/>
        <v>0</v>
      </c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</row>
    <row r="46" spans="1:346" s="33" customFormat="1">
      <c r="A46" s="26">
        <v>42</v>
      </c>
      <c r="B46" s="100" t="str">
        <f>'2 A'!G46</f>
        <v>TORRALBA CHAVEZ LILI JASMIN</v>
      </c>
      <c r="C46" s="71"/>
      <c r="D46" s="19"/>
      <c r="E46" s="71"/>
      <c r="F46" s="19"/>
      <c r="G46" s="71"/>
      <c r="H46" s="70"/>
      <c r="I46" s="71"/>
      <c r="J46" s="19"/>
      <c r="K46" s="71"/>
      <c r="L46" s="19"/>
      <c r="M46" s="71"/>
      <c r="N46" s="19"/>
      <c r="O46" s="71"/>
      <c r="P46" s="19"/>
      <c r="Q46" s="71"/>
      <c r="R46" s="19"/>
      <c r="S46" s="71"/>
      <c r="T46" s="19"/>
      <c r="U46" s="71"/>
      <c r="V46" s="19"/>
      <c r="W46" s="71"/>
      <c r="X46" s="71"/>
      <c r="Y46" s="71"/>
      <c r="Z46" s="71"/>
      <c r="AA46" s="43">
        <f t="shared" si="27"/>
        <v>0</v>
      </c>
      <c r="AB46" s="43">
        <f t="shared" si="28"/>
        <v>0</v>
      </c>
      <c r="AC46" s="43">
        <f t="shared" si="29"/>
        <v>0</v>
      </c>
      <c r="AD46" s="43">
        <f t="shared" si="30"/>
        <v>0</v>
      </c>
      <c r="AE46" s="43">
        <f t="shared" si="31"/>
        <v>0</v>
      </c>
      <c r="AF46" s="43">
        <f t="shared" si="32"/>
        <v>0</v>
      </c>
      <c r="AG46" s="43">
        <f t="shared" si="33"/>
        <v>0</v>
      </c>
      <c r="AH46" s="43">
        <f t="shared" si="34"/>
        <v>0</v>
      </c>
      <c r="AI46" s="43">
        <f t="shared" si="35"/>
        <v>0</v>
      </c>
      <c r="AJ46" s="43">
        <f t="shared" si="36"/>
        <v>0</v>
      </c>
      <c r="AK46" s="43">
        <f t="shared" si="37"/>
        <v>0</v>
      </c>
      <c r="AL46" s="43">
        <f t="shared" si="38"/>
        <v>0</v>
      </c>
      <c r="AM46" s="44">
        <f t="shared" si="39"/>
        <v>10</v>
      </c>
      <c r="AN46" s="27">
        <f t="shared" si="0"/>
        <v>0</v>
      </c>
      <c r="AQ46" s="26">
        <v>42</v>
      </c>
      <c r="AR46" s="101" t="str">
        <f>'2B'!G46</f>
        <v>RIOS SIERRA MONICA SUSANA</v>
      </c>
      <c r="AS46" s="42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106">
        <f t="shared" si="40"/>
        <v>0</v>
      </c>
      <c r="BR46" s="106">
        <f t="shared" si="41"/>
        <v>0</v>
      </c>
      <c r="BS46" s="106">
        <f t="shared" si="42"/>
        <v>0</v>
      </c>
      <c r="BT46" s="106">
        <f t="shared" si="43"/>
        <v>0</v>
      </c>
      <c r="BU46" s="106">
        <f t="shared" si="44"/>
        <v>0</v>
      </c>
      <c r="BV46" s="106">
        <f t="shared" si="45"/>
        <v>0</v>
      </c>
      <c r="BW46" s="106">
        <f t="shared" si="46"/>
        <v>0</v>
      </c>
      <c r="BX46" s="106">
        <f t="shared" si="47"/>
        <v>0</v>
      </c>
      <c r="BY46" s="106">
        <f t="shared" si="48"/>
        <v>0</v>
      </c>
      <c r="BZ46" s="106">
        <f t="shared" si="49"/>
        <v>0</v>
      </c>
      <c r="CA46" s="106">
        <f t="shared" si="50"/>
        <v>0</v>
      </c>
      <c r="CB46" s="106">
        <f t="shared" si="51"/>
        <v>0</v>
      </c>
      <c r="CC46" s="107">
        <f t="shared" si="52"/>
        <v>10</v>
      </c>
      <c r="CD46" s="108">
        <f t="shared" si="53"/>
        <v>0</v>
      </c>
      <c r="CG46" s="26">
        <v>42</v>
      </c>
      <c r="CH46" s="101">
        <f>'2C'!G46</f>
        <v>0</v>
      </c>
      <c r="CI46" s="42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106">
        <f t="shared" si="54"/>
        <v>0</v>
      </c>
      <c r="DH46" s="106">
        <f t="shared" si="55"/>
        <v>0</v>
      </c>
      <c r="DI46" s="106">
        <f t="shared" si="56"/>
        <v>0</v>
      </c>
      <c r="DJ46" s="106">
        <f t="shared" si="57"/>
        <v>0</v>
      </c>
      <c r="DK46" s="106">
        <f t="shared" si="58"/>
        <v>0</v>
      </c>
      <c r="DL46" s="106">
        <f t="shared" si="59"/>
        <v>0</v>
      </c>
      <c r="DM46" s="106">
        <f t="shared" si="60"/>
        <v>0</v>
      </c>
      <c r="DN46" s="106">
        <f t="shared" si="61"/>
        <v>0</v>
      </c>
      <c r="DO46" s="106">
        <f t="shared" si="62"/>
        <v>0</v>
      </c>
      <c r="DP46" s="106">
        <f t="shared" si="63"/>
        <v>0</v>
      </c>
      <c r="DQ46" s="106">
        <f t="shared" si="64"/>
        <v>0</v>
      </c>
      <c r="DR46" s="106">
        <f t="shared" si="65"/>
        <v>0</v>
      </c>
      <c r="DS46" s="107">
        <f t="shared" si="66"/>
        <v>10</v>
      </c>
      <c r="DT46" s="108">
        <f t="shared" si="110"/>
        <v>0</v>
      </c>
      <c r="DV46" s="26">
        <v>42</v>
      </c>
      <c r="DW46" s="205">
        <f>'4A'!G46</f>
        <v>0</v>
      </c>
      <c r="DX46" s="42"/>
      <c r="DY46" s="42"/>
      <c r="DZ46" s="71"/>
      <c r="EA46" s="71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3">
        <f t="shared" si="68"/>
        <v>0</v>
      </c>
      <c r="EW46" s="43">
        <f t="shared" si="69"/>
        <v>0</v>
      </c>
      <c r="EX46" s="43">
        <f t="shared" si="70"/>
        <v>0</v>
      </c>
      <c r="EY46" s="43">
        <f t="shared" si="71"/>
        <v>0</v>
      </c>
      <c r="EZ46" s="43">
        <f t="shared" si="72"/>
        <v>0</v>
      </c>
      <c r="FA46" s="43">
        <f t="shared" si="73"/>
        <v>0</v>
      </c>
      <c r="FB46" s="43">
        <f t="shared" si="74"/>
        <v>0</v>
      </c>
      <c r="FC46" s="43">
        <f t="shared" si="75"/>
        <v>0</v>
      </c>
      <c r="FD46" s="43">
        <f t="shared" si="76"/>
        <v>0</v>
      </c>
      <c r="FE46" s="43">
        <f t="shared" si="77"/>
        <v>0</v>
      </c>
      <c r="FF46" s="43">
        <f t="shared" si="78"/>
        <v>0</v>
      </c>
      <c r="FG46" s="43">
        <f t="shared" si="79"/>
        <v>0</v>
      </c>
      <c r="FH46" s="44">
        <f t="shared" si="80"/>
        <v>10</v>
      </c>
      <c r="FI46" s="27">
        <f t="shared" si="115"/>
        <v>0</v>
      </c>
      <c r="FL46" s="26">
        <v>42</v>
      </c>
      <c r="FM46" s="182"/>
      <c r="FN46" s="42"/>
      <c r="FO46" s="79"/>
      <c r="FP46" s="81"/>
      <c r="FQ46" s="43"/>
      <c r="FR46" s="42"/>
      <c r="FS46" s="42"/>
      <c r="FT46" s="42"/>
      <c r="FU46" s="42"/>
      <c r="FV46" s="42"/>
      <c r="FW46" s="42"/>
      <c r="FX46" s="42"/>
      <c r="FY46" s="42"/>
      <c r="FZ46" s="79"/>
      <c r="GA46" s="42"/>
      <c r="GB46" s="81"/>
      <c r="GC46" s="42"/>
      <c r="GD46" s="81"/>
      <c r="GE46" s="42"/>
      <c r="GF46" s="42"/>
      <c r="GG46" s="42"/>
      <c r="GH46" s="42"/>
      <c r="GI46" s="42"/>
      <c r="GJ46" s="42"/>
      <c r="GK46" s="42"/>
      <c r="GL46" s="43">
        <f t="shared" si="82"/>
        <v>0</v>
      </c>
      <c r="GM46" s="43">
        <f t="shared" si="83"/>
        <v>0</v>
      </c>
      <c r="GN46" s="43">
        <f t="shared" si="84"/>
        <v>0</v>
      </c>
      <c r="GO46" s="43">
        <f t="shared" si="85"/>
        <v>0</v>
      </c>
      <c r="GP46" s="43">
        <f t="shared" si="86"/>
        <v>0</v>
      </c>
      <c r="GQ46" s="43">
        <f t="shared" si="87"/>
        <v>0</v>
      </c>
      <c r="GR46" s="43">
        <f t="shared" si="88"/>
        <v>0</v>
      </c>
      <c r="GS46" s="43">
        <f t="shared" si="89"/>
        <v>0</v>
      </c>
      <c r="GT46" s="43">
        <f t="shared" si="90"/>
        <v>0</v>
      </c>
      <c r="GU46" s="43">
        <f t="shared" si="91"/>
        <v>0</v>
      </c>
      <c r="GV46" s="43">
        <f t="shared" si="92"/>
        <v>0</v>
      </c>
      <c r="GW46" s="43">
        <f t="shared" si="93"/>
        <v>0</v>
      </c>
      <c r="GX46" s="44">
        <f t="shared" si="94"/>
        <v>10</v>
      </c>
      <c r="GY46" s="27">
        <f t="shared" si="95"/>
        <v>0</v>
      </c>
      <c r="GZ46" s="179"/>
      <c r="HA46" s="26">
        <v>42</v>
      </c>
      <c r="HB46" s="205">
        <f>'4C'!G46</f>
        <v>0</v>
      </c>
      <c r="HC46" s="42"/>
      <c r="HD46" s="79"/>
      <c r="HE46" s="81"/>
      <c r="HF46" s="43"/>
      <c r="HG46" s="42"/>
      <c r="HH46" s="42"/>
      <c r="HI46" s="42"/>
      <c r="HJ46" s="42"/>
      <c r="HK46" s="42"/>
      <c r="HL46" s="42"/>
      <c r="HM46" s="42"/>
      <c r="HN46" s="42"/>
      <c r="HO46" s="79"/>
      <c r="HP46" s="42"/>
      <c r="HQ46" s="81"/>
      <c r="HR46" s="42"/>
      <c r="HS46" s="81"/>
      <c r="HT46" s="42"/>
      <c r="HU46" s="42"/>
      <c r="HV46" s="42"/>
      <c r="HW46" s="42"/>
      <c r="HX46" s="42"/>
      <c r="HY46" s="42"/>
      <c r="HZ46" s="42"/>
      <c r="IA46" s="43">
        <f t="shared" si="96"/>
        <v>0</v>
      </c>
      <c r="IB46" s="43">
        <f t="shared" si="97"/>
        <v>0</v>
      </c>
      <c r="IC46" s="43">
        <f t="shared" si="98"/>
        <v>0</v>
      </c>
      <c r="ID46" s="43">
        <f t="shared" si="99"/>
        <v>0</v>
      </c>
      <c r="IE46" s="43">
        <f t="shared" si="100"/>
        <v>0</v>
      </c>
      <c r="IF46" s="43">
        <f t="shared" si="101"/>
        <v>0</v>
      </c>
      <c r="IG46" s="43">
        <f t="shared" si="102"/>
        <v>0</v>
      </c>
      <c r="IH46" s="43">
        <f t="shared" si="103"/>
        <v>0</v>
      </c>
      <c r="II46" s="43">
        <f t="shared" si="104"/>
        <v>0</v>
      </c>
      <c r="IJ46" s="43">
        <f t="shared" si="105"/>
        <v>0</v>
      </c>
      <c r="IK46" s="43">
        <f t="shared" si="106"/>
        <v>0</v>
      </c>
      <c r="IL46" s="43">
        <f t="shared" si="107"/>
        <v>0</v>
      </c>
      <c r="IM46" s="44">
        <f t="shared" si="108"/>
        <v>10</v>
      </c>
      <c r="IN46" s="27">
        <f t="shared" si="109"/>
        <v>0</v>
      </c>
      <c r="IO46" s="179"/>
      <c r="IP46" s="26">
        <v>42</v>
      </c>
      <c r="IQ46" s="182">
        <f>'6A'!G46</f>
        <v>0</v>
      </c>
      <c r="IR46" s="42"/>
      <c r="IS46" s="42"/>
      <c r="IT46" s="42"/>
      <c r="IU46" s="42"/>
      <c r="IV46" s="42"/>
      <c r="IW46" s="79"/>
      <c r="IX46" s="79"/>
      <c r="IY46" s="81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131">
        <f t="shared" si="1"/>
        <v>0</v>
      </c>
      <c r="JO46" s="131">
        <f t="shared" si="2"/>
        <v>0</v>
      </c>
      <c r="JP46" s="131">
        <f t="shared" si="3"/>
        <v>0</v>
      </c>
      <c r="JQ46" s="131">
        <f t="shared" si="4"/>
        <v>0</v>
      </c>
      <c r="JR46" s="131">
        <f t="shared" si="5"/>
        <v>0</v>
      </c>
      <c r="JS46" s="131">
        <f t="shared" si="6"/>
        <v>0</v>
      </c>
      <c r="JT46" s="131">
        <f t="shared" si="7"/>
        <v>0</v>
      </c>
      <c r="JU46" s="131">
        <f t="shared" si="8"/>
        <v>0</v>
      </c>
      <c r="JV46" s="131">
        <f t="shared" si="9"/>
        <v>0</v>
      </c>
      <c r="JW46" s="131">
        <f t="shared" si="10"/>
        <v>0</v>
      </c>
      <c r="JX46" s="131">
        <f t="shared" si="11"/>
        <v>0</v>
      </c>
      <c r="JY46" s="130">
        <f t="shared" si="111"/>
        <v>10</v>
      </c>
      <c r="JZ46" s="27">
        <f t="shared" si="112"/>
        <v>0</v>
      </c>
      <c r="KB46" s="26">
        <v>42</v>
      </c>
      <c r="KC46" s="205">
        <f>'6B'!G46</f>
        <v>0</v>
      </c>
      <c r="KD46" s="42"/>
      <c r="KE46" s="42"/>
      <c r="KF46" s="42"/>
      <c r="KG46" s="42"/>
      <c r="KH46" s="42"/>
      <c r="KI46" s="79"/>
      <c r="KJ46" s="79"/>
      <c r="KK46" s="81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131">
        <f t="shared" si="14"/>
        <v>0</v>
      </c>
      <c r="LA46" s="131">
        <f t="shared" si="15"/>
        <v>0</v>
      </c>
      <c r="LB46" s="131">
        <f t="shared" si="16"/>
        <v>0</v>
      </c>
      <c r="LC46" s="131">
        <f t="shared" si="17"/>
        <v>0</v>
      </c>
      <c r="LD46" s="131">
        <f t="shared" si="18"/>
        <v>0</v>
      </c>
      <c r="LE46" s="131">
        <f t="shared" si="19"/>
        <v>0</v>
      </c>
      <c r="LF46" s="131">
        <f t="shared" si="20"/>
        <v>0</v>
      </c>
      <c r="LG46" s="131">
        <f t="shared" si="21"/>
        <v>0</v>
      </c>
      <c r="LH46" s="131">
        <f t="shared" si="22"/>
        <v>0</v>
      </c>
      <c r="LI46" s="131">
        <f t="shared" si="23"/>
        <v>0</v>
      </c>
      <c r="LJ46" s="131">
        <f t="shared" si="24"/>
        <v>0</v>
      </c>
      <c r="LK46" s="44">
        <f t="shared" si="113"/>
        <v>10</v>
      </c>
      <c r="LL46" s="27">
        <f t="shared" si="114"/>
        <v>0</v>
      </c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</row>
    <row r="47" spans="1:346" s="33" customFormat="1">
      <c r="A47" s="26">
        <v>43</v>
      </c>
      <c r="B47" s="100" t="str">
        <f>'2 A'!G47</f>
        <v>VARGAS CRISTOBAL JESSICA GRISELDA</v>
      </c>
      <c r="C47" s="71"/>
      <c r="D47" s="19"/>
      <c r="E47" s="71"/>
      <c r="F47" s="19"/>
      <c r="G47" s="71"/>
      <c r="H47" s="70"/>
      <c r="I47" s="71"/>
      <c r="J47" s="19"/>
      <c r="K47" s="71"/>
      <c r="L47" s="19"/>
      <c r="M47" s="71"/>
      <c r="N47" s="19"/>
      <c r="O47" s="71"/>
      <c r="P47" s="19"/>
      <c r="Q47" s="71"/>
      <c r="R47" s="19"/>
      <c r="S47" s="71"/>
      <c r="T47" s="19"/>
      <c r="U47" s="71"/>
      <c r="V47" s="19"/>
      <c r="W47" s="71"/>
      <c r="X47" s="71"/>
      <c r="Y47" s="71"/>
      <c r="Z47" s="71"/>
      <c r="AA47" s="43">
        <f t="shared" si="27"/>
        <v>0</v>
      </c>
      <c r="AB47" s="43">
        <f t="shared" si="28"/>
        <v>0</v>
      </c>
      <c r="AC47" s="43">
        <f t="shared" si="29"/>
        <v>0</v>
      </c>
      <c r="AD47" s="43">
        <f t="shared" si="30"/>
        <v>0</v>
      </c>
      <c r="AE47" s="43">
        <f t="shared" si="31"/>
        <v>0</v>
      </c>
      <c r="AF47" s="43">
        <f t="shared" si="32"/>
        <v>0</v>
      </c>
      <c r="AG47" s="43">
        <f t="shared" si="33"/>
        <v>0</v>
      </c>
      <c r="AH47" s="43">
        <f t="shared" si="34"/>
        <v>0</v>
      </c>
      <c r="AI47" s="43">
        <f t="shared" si="35"/>
        <v>0</v>
      </c>
      <c r="AJ47" s="43">
        <f t="shared" si="36"/>
        <v>0</v>
      </c>
      <c r="AK47" s="43">
        <f t="shared" si="37"/>
        <v>0</v>
      </c>
      <c r="AL47" s="43">
        <f t="shared" si="38"/>
        <v>0</v>
      </c>
      <c r="AM47" s="44">
        <f t="shared" si="39"/>
        <v>10</v>
      </c>
      <c r="AN47" s="27">
        <f t="shared" si="0"/>
        <v>0</v>
      </c>
      <c r="AQ47" s="26">
        <v>43</v>
      </c>
      <c r="AR47" s="101" t="str">
        <f>'2B'!G47</f>
        <v>TOLETINO AVILA CARLOS URIEL</v>
      </c>
      <c r="AS47" s="42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106">
        <f t="shared" si="40"/>
        <v>0</v>
      </c>
      <c r="BR47" s="106">
        <f t="shared" si="41"/>
        <v>0</v>
      </c>
      <c r="BS47" s="106">
        <f t="shared" si="42"/>
        <v>0</v>
      </c>
      <c r="BT47" s="106">
        <f t="shared" si="43"/>
        <v>0</v>
      </c>
      <c r="BU47" s="106">
        <f t="shared" si="44"/>
        <v>0</v>
      </c>
      <c r="BV47" s="106">
        <f t="shared" si="45"/>
        <v>0</v>
      </c>
      <c r="BW47" s="106">
        <f t="shared" si="46"/>
        <v>0</v>
      </c>
      <c r="BX47" s="106">
        <f t="shared" si="47"/>
        <v>0</v>
      </c>
      <c r="BY47" s="106">
        <f t="shared" si="48"/>
        <v>0</v>
      </c>
      <c r="BZ47" s="106">
        <f t="shared" si="49"/>
        <v>0</v>
      </c>
      <c r="CA47" s="106">
        <f t="shared" si="50"/>
        <v>0</v>
      </c>
      <c r="CB47" s="106">
        <f t="shared" si="51"/>
        <v>0</v>
      </c>
      <c r="CC47" s="107">
        <f t="shared" si="52"/>
        <v>10</v>
      </c>
      <c r="CD47" s="108">
        <f t="shared" si="53"/>
        <v>0</v>
      </c>
      <c r="CG47" s="26">
        <v>43</v>
      </c>
      <c r="CH47" s="101">
        <f>'2C'!G47</f>
        <v>0</v>
      </c>
      <c r="CI47" s="42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106">
        <f t="shared" si="54"/>
        <v>0</v>
      </c>
      <c r="DH47" s="106">
        <f t="shared" si="55"/>
        <v>0</v>
      </c>
      <c r="DI47" s="106">
        <f t="shared" si="56"/>
        <v>0</v>
      </c>
      <c r="DJ47" s="106">
        <f t="shared" si="57"/>
        <v>0</v>
      </c>
      <c r="DK47" s="106">
        <f t="shared" si="58"/>
        <v>0</v>
      </c>
      <c r="DL47" s="106">
        <f t="shared" si="59"/>
        <v>0</v>
      </c>
      <c r="DM47" s="106">
        <f t="shared" si="60"/>
        <v>0</v>
      </c>
      <c r="DN47" s="106">
        <f t="shared" si="61"/>
        <v>0</v>
      </c>
      <c r="DO47" s="106">
        <f t="shared" si="62"/>
        <v>0</v>
      </c>
      <c r="DP47" s="106">
        <f t="shared" si="63"/>
        <v>0</v>
      </c>
      <c r="DQ47" s="106">
        <f t="shared" si="64"/>
        <v>0</v>
      </c>
      <c r="DR47" s="106">
        <f t="shared" si="65"/>
        <v>0</v>
      </c>
      <c r="DS47" s="107">
        <f t="shared" si="66"/>
        <v>10</v>
      </c>
      <c r="DT47" s="108">
        <f t="shared" si="110"/>
        <v>0</v>
      </c>
      <c r="DV47" s="26">
        <v>43</v>
      </c>
      <c r="DW47" s="205">
        <f>'4A'!G47</f>
        <v>0</v>
      </c>
      <c r="DX47" s="42"/>
      <c r="DY47" s="42"/>
      <c r="DZ47" s="71"/>
      <c r="EA47" s="71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3">
        <f t="shared" si="68"/>
        <v>0</v>
      </c>
      <c r="EW47" s="43">
        <f t="shared" si="69"/>
        <v>0</v>
      </c>
      <c r="EX47" s="43">
        <f t="shared" si="70"/>
        <v>0</v>
      </c>
      <c r="EY47" s="43">
        <f t="shared" si="71"/>
        <v>0</v>
      </c>
      <c r="EZ47" s="43">
        <f t="shared" si="72"/>
        <v>0</v>
      </c>
      <c r="FA47" s="43">
        <f t="shared" si="73"/>
        <v>0</v>
      </c>
      <c r="FB47" s="43">
        <f t="shared" si="74"/>
        <v>0</v>
      </c>
      <c r="FC47" s="43">
        <f t="shared" si="75"/>
        <v>0</v>
      </c>
      <c r="FD47" s="43">
        <f t="shared" si="76"/>
        <v>0</v>
      </c>
      <c r="FE47" s="43">
        <f t="shared" si="77"/>
        <v>0</v>
      </c>
      <c r="FF47" s="43">
        <f t="shared" si="78"/>
        <v>0</v>
      </c>
      <c r="FG47" s="43">
        <f t="shared" si="79"/>
        <v>0</v>
      </c>
      <c r="FH47" s="44">
        <f t="shared" si="80"/>
        <v>10</v>
      </c>
      <c r="FI47" s="27">
        <f t="shared" si="115"/>
        <v>0</v>
      </c>
      <c r="FL47" s="26">
        <v>43</v>
      </c>
      <c r="FM47" s="182"/>
      <c r="FN47" s="42"/>
      <c r="FO47" s="79"/>
      <c r="FP47" s="81"/>
      <c r="FQ47" s="43"/>
      <c r="FR47" s="42"/>
      <c r="FS47" s="42"/>
      <c r="FT47" s="42"/>
      <c r="FU47" s="42"/>
      <c r="FV47" s="42"/>
      <c r="FW47" s="42"/>
      <c r="FX47" s="42"/>
      <c r="FY47" s="42"/>
      <c r="FZ47" s="79"/>
      <c r="GA47" s="42"/>
      <c r="GB47" s="81"/>
      <c r="GC47" s="42"/>
      <c r="GD47" s="81"/>
      <c r="GE47" s="42"/>
      <c r="GF47" s="42"/>
      <c r="GG47" s="42"/>
      <c r="GH47" s="42"/>
      <c r="GI47" s="42"/>
      <c r="GJ47" s="42"/>
      <c r="GK47" s="42"/>
      <c r="GL47" s="43">
        <f t="shared" si="82"/>
        <v>0</v>
      </c>
      <c r="GM47" s="43">
        <f t="shared" si="83"/>
        <v>0</v>
      </c>
      <c r="GN47" s="43">
        <f t="shared" si="84"/>
        <v>0</v>
      </c>
      <c r="GO47" s="43">
        <f t="shared" si="85"/>
        <v>0</v>
      </c>
      <c r="GP47" s="43">
        <f t="shared" si="86"/>
        <v>0</v>
      </c>
      <c r="GQ47" s="43">
        <f t="shared" si="87"/>
        <v>0</v>
      </c>
      <c r="GR47" s="43">
        <f t="shared" si="88"/>
        <v>0</v>
      </c>
      <c r="GS47" s="43">
        <f t="shared" si="89"/>
        <v>0</v>
      </c>
      <c r="GT47" s="43">
        <f t="shared" si="90"/>
        <v>0</v>
      </c>
      <c r="GU47" s="43">
        <f t="shared" si="91"/>
        <v>0</v>
      </c>
      <c r="GV47" s="43">
        <f t="shared" si="92"/>
        <v>0</v>
      </c>
      <c r="GW47" s="43">
        <f t="shared" si="93"/>
        <v>0</v>
      </c>
      <c r="GX47" s="44">
        <f t="shared" si="94"/>
        <v>10</v>
      </c>
      <c r="GY47" s="27">
        <f t="shared" si="95"/>
        <v>0</v>
      </c>
      <c r="GZ47" s="179"/>
      <c r="HA47" s="26">
        <v>43</v>
      </c>
      <c r="HB47" s="205">
        <f>'4C'!G47</f>
        <v>0</v>
      </c>
      <c r="HC47" s="42"/>
      <c r="HD47" s="79"/>
      <c r="HE47" s="81"/>
      <c r="HF47" s="43"/>
      <c r="HG47" s="42"/>
      <c r="HH47" s="42"/>
      <c r="HI47" s="42"/>
      <c r="HJ47" s="42"/>
      <c r="HK47" s="42"/>
      <c r="HL47" s="42"/>
      <c r="HM47" s="42"/>
      <c r="HN47" s="42"/>
      <c r="HO47" s="79"/>
      <c r="HP47" s="42"/>
      <c r="HQ47" s="81"/>
      <c r="HR47" s="42"/>
      <c r="HS47" s="81"/>
      <c r="HT47" s="42"/>
      <c r="HU47" s="42"/>
      <c r="HV47" s="42"/>
      <c r="HW47" s="42"/>
      <c r="HX47" s="42"/>
      <c r="HY47" s="42"/>
      <c r="HZ47" s="42"/>
      <c r="IA47" s="43">
        <f t="shared" si="96"/>
        <v>0</v>
      </c>
      <c r="IB47" s="43">
        <f t="shared" si="97"/>
        <v>0</v>
      </c>
      <c r="IC47" s="43">
        <f t="shared" si="98"/>
        <v>0</v>
      </c>
      <c r="ID47" s="43">
        <f t="shared" si="99"/>
        <v>0</v>
      </c>
      <c r="IE47" s="43">
        <f t="shared" si="100"/>
        <v>0</v>
      </c>
      <c r="IF47" s="43">
        <f t="shared" si="101"/>
        <v>0</v>
      </c>
      <c r="IG47" s="43">
        <f t="shared" si="102"/>
        <v>0</v>
      </c>
      <c r="IH47" s="43">
        <f t="shared" si="103"/>
        <v>0</v>
      </c>
      <c r="II47" s="43">
        <f t="shared" si="104"/>
        <v>0</v>
      </c>
      <c r="IJ47" s="43">
        <f t="shared" si="105"/>
        <v>0</v>
      </c>
      <c r="IK47" s="43">
        <f t="shared" si="106"/>
        <v>0</v>
      </c>
      <c r="IL47" s="43">
        <f t="shared" si="107"/>
        <v>0</v>
      </c>
      <c r="IM47" s="44">
        <f t="shared" si="108"/>
        <v>10</v>
      </c>
      <c r="IN47" s="27">
        <f t="shared" si="109"/>
        <v>0</v>
      </c>
      <c r="IO47" s="179"/>
      <c r="IP47" s="26">
        <v>43</v>
      </c>
      <c r="IQ47" s="205">
        <f>'6A'!G47</f>
        <v>0</v>
      </c>
      <c r="IR47" s="42"/>
      <c r="IS47" s="42"/>
      <c r="IT47" s="42"/>
      <c r="IU47" s="42"/>
      <c r="IV47" s="42"/>
      <c r="IW47" s="79"/>
      <c r="IX47" s="79"/>
      <c r="IY47" s="81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131">
        <f t="shared" si="1"/>
        <v>0</v>
      </c>
      <c r="JO47" s="131">
        <f t="shared" si="2"/>
        <v>0</v>
      </c>
      <c r="JP47" s="131">
        <f t="shared" si="3"/>
        <v>0</v>
      </c>
      <c r="JQ47" s="131">
        <f t="shared" si="4"/>
        <v>0</v>
      </c>
      <c r="JR47" s="131">
        <f t="shared" si="5"/>
        <v>0</v>
      </c>
      <c r="JS47" s="131">
        <f t="shared" si="6"/>
        <v>0</v>
      </c>
      <c r="JT47" s="131">
        <f t="shared" si="7"/>
        <v>0</v>
      </c>
      <c r="JU47" s="131">
        <f t="shared" si="8"/>
        <v>0</v>
      </c>
      <c r="JV47" s="131">
        <f t="shared" si="9"/>
        <v>0</v>
      </c>
      <c r="JW47" s="131">
        <f t="shared" si="10"/>
        <v>0</v>
      </c>
      <c r="JX47" s="131">
        <f t="shared" si="11"/>
        <v>0</v>
      </c>
      <c r="JY47" s="130">
        <f t="shared" si="111"/>
        <v>10</v>
      </c>
      <c r="JZ47" s="27">
        <f t="shared" si="112"/>
        <v>0</v>
      </c>
      <c r="KB47" s="26">
        <v>43</v>
      </c>
      <c r="KC47" s="205">
        <f>'6B'!G47</f>
        <v>0</v>
      </c>
      <c r="KD47" s="42"/>
      <c r="KE47" s="42"/>
      <c r="KF47" s="42"/>
      <c r="KG47" s="42"/>
      <c r="KH47" s="42"/>
      <c r="KI47" s="79"/>
      <c r="KJ47" s="79"/>
      <c r="KK47" s="81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131">
        <f t="shared" si="14"/>
        <v>0</v>
      </c>
      <c r="LA47" s="131">
        <f t="shared" si="15"/>
        <v>0</v>
      </c>
      <c r="LB47" s="131">
        <f t="shared" si="16"/>
        <v>0</v>
      </c>
      <c r="LC47" s="131">
        <f t="shared" si="17"/>
        <v>0</v>
      </c>
      <c r="LD47" s="131">
        <f t="shared" si="18"/>
        <v>0</v>
      </c>
      <c r="LE47" s="131">
        <f t="shared" si="19"/>
        <v>0</v>
      </c>
      <c r="LF47" s="131">
        <f t="shared" si="20"/>
        <v>0</v>
      </c>
      <c r="LG47" s="131">
        <f t="shared" si="21"/>
        <v>0</v>
      </c>
      <c r="LH47" s="131">
        <f t="shared" si="22"/>
        <v>0</v>
      </c>
      <c r="LI47" s="131">
        <f t="shared" si="23"/>
        <v>0</v>
      </c>
      <c r="LJ47" s="131">
        <f t="shared" si="24"/>
        <v>0</v>
      </c>
      <c r="LK47" s="44">
        <f t="shared" si="113"/>
        <v>10</v>
      </c>
      <c r="LL47" s="27">
        <f t="shared" si="114"/>
        <v>0</v>
      </c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</row>
    <row r="48" spans="1:346" s="33" customFormat="1">
      <c r="A48" s="26">
        <v>44</v>
      </c>
      <c r="B48" s="100" t="str">
        <f>'2 A'!G48</f>
        <v>VELAZQUEZ HIGUERA SURYSADAY</v>
      </c>
      <c r="C48" s="71"/>
      <c r="D48" s="19"/>
      <c r="E48" s="71"/>
      <c r="F48" s="19"/>
      <c r="G48" s="71"/>
      <c r="H48" s="70"/>
      <c r="I48" s="71"/>
      <c r="J48" s="19"/>
      <c r="K48" s="71"/>
      <c r="L48" s="19"/>
      <c r="M48" s="71"/>
      <c r="N48" s="19"/>
      <c r="O48" s="71"/>
      <c r="P48" s="19"/>
      <c r="Q48" s="71"/>
      <c r="R48" s="19"/>
      <c r="S48" s="71"/>
      <c r="T48" s="19"/>
      <c r="U48" s="71"/>
      <c r="V48" s="19"/>
      <c r="W48" s="71"/>
      <c r="X48" s="71"/>
      <c r="Y48" s="71"/>
      <c r="Z48" s="71"/>
      <c r="AA48" s="43">
        <f t="shared" si="27"/>
        <v>0</v>
      </c>
      <c r="AB48" s="43">
        <f t="shared" si="28"/>
        <v>0</v>
      </c>
      <c r="AC48" s="43">
        <f t="shared" si="29"/>
        <v>0</v>
      </c>
      <c r="AD48" s="43">
        <f t="shared" si="30"/>
        <v>0</v>
      </c>
      <c r="AE48" s="43">
        <f t="shared" si="31"/>
        <v>0</v>
      </c>
      <c r="AF48" s="43">
        <f t="shared" si="32"/>
        <v>0</v>
      </c>
      <c r="AG48" s="43">
        <f t="shared" si="33"/>
        <v>0</v>
      </c>
      <c r="AH48" s="43">
        <f t="shared" si="34"/>
        <v>0</v>
      </c>
      <c r="AI48" s="43">
        <f t="shared" si="35"/>
        <v>0</v>
      </c>
      <c r="AJ48" s="43">
        <f t="shared" si="36"/>
        <v>0</v>
      </c>
      <c r="AK48" s="43">
        <f t="shared" si="37"/>
        <v>0</v>
      </c>
      <c r="AL48" s="43">
        <f t="shared" si="38"/>
        <v>0</v>
      </c>
      <c r="AM48" s="44">
        <f t="shared" si="39"/>
        <v>10</v>
      </c>
      <c r="AN48" s="27">
        <f t="shared" si="0"/>
        <v>0</v>
      </c>
      <c r="AQ48" s="26">
        <v>44</v>
      </c>
      <c r="AR48" s="101" t="str">
        <f>'2B'!G48</f>
        <v>TORRES RODRIGUEZ MARTHA ABIGAIL</v>
      </c>
      <c r="AS48" s="42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106">
        <f t="shared" si="40"/>
        <v>0</v>
      </c>
      <c r="BR48" s="106">
        <f t="shared" si="41"/>
        <v>0</v>
      </c>
      <c r="BS48" s="106">
        <f t="shared" si="42"/>
        <v>0</v>
      </c>
      <c r="BT48" s="106">
        <f t="shared" si="43"/>
        <v>0</v>
      </c>
      <c r="BU48" s="106">
        <f t="shared" si="44"/>
        <v>0</v>
      </c>
      <c r="BV48" s="106">
        <f t="shared" si="45"/>
        <v>0</v>
      </c>
      <c r="BW48" s="106">
        <f t="shared" si="46"/>
        <v>0</v>
      </c>
      <c r="BX48" s="106">
        <f t="shared" si="47"/>
        <v>0</v>
      </c>
      <c r="BY48" s="106">
        <f t="shared" si="48"/>
        <v>0</v>
      </c>
      <c r="BZ48" s="106">
        <f t="shared" si="49"/>
        <v>0</v>
      </c>
      <c r="CA48" s="106">
        <f t="shared" si="50"/>
        <v>0</v>
      </c>
      <c r="CB48" s="106">
        <f t="shared" si="51"/>
        <v>0</v>
      </c>
      <c r="CC48" s="107">
        <f t="shared" si="52"/>
        <v>10</v>
      </c>
      <c r="CD48" s="108">
        <f t="shared" si="53"/>
        <v>0</v>
      </c>
      <c r="CG48" s="26">
        <v>44</v>
      </c>
      <c r="CH48" s="101">
        <f>'2C'!G48</f>
        <v>0</v>
      </c>
      <c r="CI48" s="42"/>
      <c r="CJ48" s="71"/>
      <c r="CK48" s="71"/>
      <c r="CL48" s="71"/>
      <c r="CM48" s="71"/>
      <c r="CN48" s="71"/>
      <c r="CO48" s="71"/>
      <c r="CP48" s="71"/>
      <c r="CQ48" s="71"/>
      <c r="CR48" s="71"/>
      <c r="CS48" s="71"/>
      <c r="CT48" s="71"/>
      <c r="CU48" s="71"/>
      <c r="CV48" s="71"/>
      <c r="CW48" s="71"/>
      <c r="CX48" s="71"/>
      <c r="CY48" s="71"/>
      <c r="CZ48" s="71"/>
      <c r="DA48" s="71"/>
      <c r="DB48" s="71"/>
      <c r="DC48" s="71"/>
      <c r="DD48" s="71"/>
      <c r="DE48" s="71"/>
      <c r="DF48" s="71"/>
      <c r="DG48" s="106">
        <f t="shared" si="54"/>
        <v>0</v>
      </c>
      <c r="DH48" s="106">
        <f t="shared" si="55"/>
        <v>0</v>
      </c>
      <c r="DI48" s="106">
        <f t="shared" si="56"/>
        <v>0</v>
      </c>
      <c r="DJ48" s="106">
        <f t="shared" si="57"/>
        <v>0</v>
      </c>
      <c r="DK48" s="106">
        <f t="shared" si="58"/>
        <v>0</v>
      </c>
      <c r="DL48" s="106">
        <f t="shared" si="59"/>
        <v>0</v>
      </c>
      <c r="DM48" s="106">
        <f t="shared" si="60"/>
        <v>0</v>
      </c>
      <c r="DN48" s="106">
        <f t="shared" si="61"/>
        <v>0</v>
      </c>
      <c r="DO48" s="106">
        <f t="shared" si="62"/>
        <v>0</v>
      </c>
      <c r="DP48" s="106">
        <f t="shared" si="63"/>
        <v>0</v>
      </c>
      <c r="DQ48" s="106">
        <f t="shared" si="64"/>
        <v>0</v>
      </c>
      <c r="DR48" s="106">
        <f t="shared" si="65"/>
        <v>0</v>
      </c>
      <c r="DS48" s="107">
        <f t="shared" si="66"/>
        <v>10</v>
      </c>
      <c r="DT48" s="108">
        <f t="shared" si="110"/>
        <v>0</v>
      </c>
      <c r="DV48" s="26">
        <v>44</v>
      </c>
      <c r="DW48" s="205">
        <f>'4A'!G48</f>
        <v>0</v>
      </c>
      <c r="DX48" s="42"/>
      <c r="DY48" s="42"/>
      <c r="DZ48" s="71"/>
      <c r="EA48" s="71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3">
        <f t="shared" si="68"/>
        <v>0</v>
      </c>
      <c r="EW48" s="43">
        <f t="shared" si="69"/>
        <v>0</v>
      </c>
      <c r="EX48" s="43">
        <f t="shared" si="70"/>
        <v>0</v>
      </c>
      <c r="EY48" s="43">
        <f t="shared" si="71"/>
        <v>0</v>
      </c>
      <c r="EZ48" s="43">
        <f t="shared" si="72"/>
        <v>0</v>
      </c>
      <c r="FA48" s="43">
        <f t="shared" si="73"/>
        <v>0</v>
      </c>
      <c r="FB48" s="43">
        <f t="shared" si="74"/>
        <v>0</v>
      </c>
      <c r="FC48" s="43">
        <f t="shared" si="75"/>
        <v>0</v>
      </c>
      <c r="FD48" s="43">
        <f t="shared" si="76"/>
        <v>0</v>
      </c>
      <c r="FE48" s="43">
        <f t="shared" si="77"/>
        <v>0</v>
      </c>
      <c r="FF48" s="43">
        <f t="shared" si="78"/>
        <v>0</v>
      </c>
      <c r="FG48" s="43">
        <f t="shared" si="79"/>
        <v>0</v>
      </c>
      <c r="FH48" s="44">
        <f t="shared" si="80"/>
        <v>10</v>
      </c>
      <c r="FI48" s="27">
        <f t="shared" si="115"/>
        <v>0</v>
      </c>
      <c r="FL48" s="26">
        <v>44</v>
      </c>
      <c r="FM48" s="182"/>
      <c r="FN48" s="42"/>
      <c r="FO48" s="79"/>
      <c r="FP48" s="81"/>
      <c r="FQ48" s="43"/>
      <c r="FR48" s="42"/>
      <c r="FS48" s="42"/>
      <c r="FT48" s="42"/>
      <c r="FU48" s="42"/>
      <c r="FV48" s="42"/>
      <c r="FW48" s="42"/>
      <c r="FX48" s="42"/>
      <c r="FY48" s="42"/>
      <c r="FZ48" s="79"/>
      <c r="GA48" s="42"/>
      <c r="GB48" s="81"/>
      <c r="GC48" s="42"/>
      <c r="GD48" s="81"/>
      <c r="GE48" s="42"/>
      <c r="GF48" s="42"/>
      <c r="GG48" s="42"/>
      <c r="GH48" s="42"/>
      <c r="GI48" s="42"/>
      <c r="GJ48" s="42"/>
      <c r="GK48" s="42"/>
      <c r="GL48" s="43">
        <f t="shared" si="82"/>
        <v>0</v>
      </c>
      <c r="GM48" s="43">
        <f t="shared" si="83"/>
        <v>0</v>
      </c>
      <c r="GN48" s="43">
        <f t="shared" si="84"/>
        <v>0</v>
      </c>
      <c r="GO48" s="43">
        <f t="shared" si="85"/>
        <v>0</v>
      </c>
      <c r="GP48" s="43">
        <f t="shared" si="86"/>
        <v>0</v>
      </c>
      <c r="GQ48" s="43">
        <f t="shared" si="87"/>
        <v>0</v>
      </c>
      <c r="GR48" s="43">
        <f t="shared" si="88"/>
        <v>0</v>
      </c>
      <c r="GS48" s="43">
        <f t="shared" si="89"/>
        <v>0</v>
      </c>
      <c r="GT48" s="43">
        <f t="shared" si="90"/>
        <v>0</v>
      </c>
      <c r="GU48" s="43">
        <f t="shared" si="91"/>
        <v>0</v>
      </c>
      <c r="GV48" s="43">
        <f t="shared" si="92"/>
        <v>0</v>
      </c>
      <c r="GW48" s="43">
        <f t="shared" si="93"/>
        <v>0</v>
      </c>
      <c r="GX48" s="44">
        <f t="shared" si="94"/>
        <v>10</v>
      </c>
      <c r="GY48" s="27">
        <f t="shared" si="95"/>
        <v>0</v>
      </c>
      <c r="GZ48" s="179"/>
      <c r="HA48" s="26">
        <v>44</v>
      </c>
      <c r="HB48" s="205">
        <f>'4C'!G48</f>
        <v>0</v>
      </c>
      <c r="HC48" s="42"/>
      <c r="HD48" s="79"/>
      <c r="HE48" s="81"/>
      <c r="HF48" s="43"/>
      <c r="HG48" s="42"/>
      <c r="HH48" s="42"/>
      <c r="HI48" s="42"/>
      <c r="HJ48" s="42"/>
      <c r="HK48" s="42"/>
      <c r="HL48" s="42"/>
      <c r="HM48" s="42"/>
      <c r="HN48" s="42"/>
      <c r="HO48" s="79"/>
      <c r="HP48" s="42"/>
      <c r="HQ48" s="81"/>
      <c r="HR48" s="42"/>
      <c r="HS48" s="81"/>
      <c r="HT48" s="42"/>
      <c r="HU48" s="42"/>
      <c r="HV48" s="42"/>
      <c r="HW48" s="42"/>
      <c r="HX48" s="42"/>
      <c r="HY48" s="42"/>
      <c r="HZ48" s="42"/>
      <c r="IA48" s="43">
        <f t="shared" si="96"/>
        <v>0</v>
      </c>
      <c r="IB48" s="43">
        <f t="shared" si="97"/>
        <v>0</v>
      </c>
      <c r="IC48" s="43">
        <f t="shared" si="98"/>
        <v>0</v>
      </c>
      <c r="ID48" s="43">
        <f t="shared" si="99"/>
        <v>0</v>
      </c>
      <c r="IE48" s="43">
        <f t="shared" si="100"/>
        <v>0</v>
      </c>
      <c r="IF48" s="43">
        <f t="shared" si="101"/>
        <v>0</v>
      </c>
      <c r="IG48" s="43">
        <f t="shared" si="102"/>
        <v>0</v>
      </c>
      <c r="IH48" s="43">
        <f t="shared" si="103"/>
        <v>0</v>
      </c>
      <c r="II48" s="43">
        <f t="shared" si="104"/>
        <v>0</v>
      </c>
      <c r="IJ48" s="43">
        <f t="shared" si="105"/>
        <v>0</v>
      </c>
      <c r="IK48" s="43">
        <f t="shared" si="106"/>
        <v>0</v>
      </c>
      <c r="IL48" s="43">
        <f t="shared" si="107"/>
        <v>0</v>
      </c>
      <c r="IM48" s="44">
        <f t="shared" si="108"/>
        <v>10</v>
      </c>
      <c r="IN48" s="27">
        <f t="shared" si="109"/>
        <v>0</v>
      </c>
      <c r="IO48" s="179"/>
      <c r="IP48" s="26">
        <v>44</v>
      </c>
      <c r="IQ48" s="205">
        <f>'6A'!G48</f>
        <v>0</v>
      </c>
      <c r="IR48" s="42"/>
      <c r="IS48" s="42"/>
      <c r="IT48" s="42"/>
      <c r="IU48" s="42"/>
      <c r="IV48" s="42"/>
      <c r="IW48" s="79"/>
      <c r="IX48" s="79"/>
      <c r="IY48" s="81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131">
        <f t="shared" si="1"/>
        <v>0</v>
      </c>
      <c r="JO48" s="131">
        <f t="shared" si="2"/>
        <v>0</v>
      </c>
      <c r="JP48" s="131">
        <f t="shared" si="3"/>
        <v>0</v>
      </c>
      <c r="JQ48" s="131">
        <f t="shared" si="4"/>
        <v>0</v>
      </c>
      <c r="JR48" s="131">
        <f t="shared" si="5"/>
        <v>0</v>
      </c>
      <c r="JS48" s="131">
        <f t="shared" si="6"/>
        <v>0</v>
      </c>
      <c r="JT48" s="131">
        <f t="shared" si="7"/>
        <v>0</v>
      </c>
      <c r="JU48" s="131">
        <f t="shared" si="8"/>
        <v>0</v>
      </c>
      <c r="JV48" s="131">
        <f t="shared" si="9"/>
        <v>0</v>
      </c>
      <c r="JW48" s="131">
        <f t="shared" si="10"/>
        <v>0</v>
      </c>
      <c r="JX48" s="131">
        <f t="shared" si="11"/>
        <v>0</v>
      </c>
      <c r="JY48" s="130">
        <f t="shared" si="111"/>
        <v>10</v>
      </c>
      <c r="JZ48" s="27">
        <f t="shared" si="112"/>
        <v>0</v>
      </c>
      <c r="KB48" s="26">
        <v>44</v>
      </c>
      <c r="KC48" s="205">
        <f>'6B'!G48</f>
        <v>0</v>
      </c>
      <c r="KD48" s="42"/>
      <c r="KE48" s="42"/>
      <c r="KF48" s="42"/>
      <c r="KG48" s="42"/>
      <c r="KH48" s="42"/>
      <c r="KI48" s="79"/>
      <c r="KJ48" s="79"/>
      <c r="KK48" s="81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131">
        <f t="shared" si="14"/>
        <v>0</v>
      </c>
      <c r="LA48" s="131">
        <f t="shared" si="15"/>
        <v>0</v>
      </c>
      <c r="LB48" s="131">
        <f t="shared" si="16"/>
        <v>0</v>
      </c>
      <c r="LC48" s="131">
        <f t="shared" si="17"/>
        <v>0</v>
      </c>
      <c r="LD48" s="131">
        <f t="shared" si="18"/>
        <v>0</v>
      </c>
      <c r="LE48" s="131">
        <f t="shared" si="19"/>
        <v>0</v>
      </c>
      <c r="LF48" s="131">
        <f t="shared" si="20"/>
        <v>0</v>
      </c>
      <c r="LG48" s="131">
        <f t="shared" si="21"/>
        <v>0</v>
      </c>
      <c r="LH48" s="131">
        <f t="shared" si="22"/>
        <v>0</v>
      </c>
      <c r="LI48" s="131">
        <f t="shared" si="23"/>
        <v>0</v>
      </c>
      <c r="LJ48" s="131">
        <f t="shared" si="24"/>
        <v>0</v>
      </c>
      <c r="LK48" s="44">
        <f t="shared" si="113"/>
        <v>10</v>
      </c>
      <c r="LL48" s="27">
        <f t="shared" si="114"/>
        <v>0</v>
      </c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</row>
    <row r="49" spans="1:346" s="33" customFormat="1">
      <c r="A49" s="26">
        <v>45</v>
      </c>
      <c r="B49" s="100" t="str">
        <f>'2 A'!G49</f>
        <v>VENTURA OCHOA JAQUELINE</v>
      </c>
      <c r="C49" s="71"/>
      <c r="D49" s="19"/>
      <c r="E49" s="71"/>
      <c r="F49" s="19"/>
      <c r="G49" s="71"/>
      <c r="H49" s="70"/>
      <c r="I49" s="71"/>
      <c r="J49" s="19"/>
      <c r="K49" s="71"/>
      <c r="L49" s="19"/>
      <c r="M49" s="71"/>
      <c r="N49" s="19"/>
      <c r="O49" s="71"/>
      <c r="P49" s="19"/>
      <c r="Q49" s="71"/>
      <c r="R49" s="19"/>
      <c r="S49" s="71"/>
      <c r="T49" s="19"/>
      <c r="U49" s="71"/>
      <c r="V49" s="19"/>
      <c r="W49" s="71"/>
      <c r="X49" s="71"/>
      <c r="Y49" s="71"/>
      <c r="Z49" s="71"/>
      <c r="AA49" s="43">
        <f t="shared" si="27"/>
        <v>0</v>
      </c>
      <c r="AB49" s="43">
        <f t="shared" si="28"/>
        <v>0</v>
      </c>
      <c r="AC49" s="43">
        <f t="shared" si="29"/>
        <v>0</v>
      </c>
      <c r="AD49" s="43">
        <f t="shared" si="30"/>
        <v>0</v>
      </c>
      <c r="AE49" s="43">
        <f t="shared" si="31"/>
        <v>0</v>
      </c>
      <c r="AF49" s="43">
        <f t="shared" si="32"/>
        <v>0</v>
      </c>
      <c r="AG49" s="43">
        <f t="shared" si="33"/>
        <v>0</v>
      </c>
      <c r="AH49" s="43">
        <f t="shared" si="34"/>
        <v>0</v>
      </c>
      <c r="AI49" s="43">
        <f t="shared" si="35"/>
        <v>0</v>
      </c>
      <c r="AJ49" s="43">
        <f t="shared" si="36"/>
        <v>0</v>
      </c>
      <c r="AK49" s="43">
        <f t="shared" si="37"/>
        <v>0</v>
      </c>
      <c r="AL49" s="43">
        <f t="shared" si="38"/>
        <v>0</v>
      </c>
      <c r="AM49" s="44">
        <f t="shared" si="39"/>
        <v>10</v>
      </c>
      <c r="AN49" s="27">
        <f t="shared" si="0"/>
        <v>0</v>
      </c>
      <c r="AQ49" s="26">
        <v>45</v>
      </c>
      <c r="AR49" s="101" t="str">
        <f>'2B'!G49</f>
        <v>VAZQUEZ ROMERO DOLORES</v>
      </c>
      <c r="AS49" s="42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106">
        <f t="shared" si="40"/>
        <v>0</v>
      </c>
      <c r="BR49" s="106">
        <f t="shared" si="41"/>
        <v>0</v>
      </c>
      <c r="BS49" s="106">
        <f t="shared" si="42"/>
        <v>0</v>
      </c>
      <c r="BT49" s="106">
        <f t="shared" si="43"/>
        <v>0</v>
      </c>
      <c r="BU49" s="106">
        <f t="shared" si="44"/>
        <v>0</v>
      </c>
      <c r="BV49" s="106">
        <f t="shared" si="45"/>
        <v>0</v>
      </c>
      <c r="BW49" s="106">
        <f t="shared" si="46"/>
        <v>0</v>
      </c>
      <c r="BX49" s="106">
        <f t="shared" si="47"/>
        <v>0</v>
      </c>
      <c r="BY49" s="106">
        <f t="shared" si="48"/>
        <v>0</v>
      </c>
      <c r="BZ49" s="106">
        <f t="shared" si="49"/>
        <v>0</v>
      </c>
      <c r="CA49" s="106">
        <f t="shared" si="50"/>
        <v>0</v>
      </c>
      <c r="CB49" s="106">
        <f t="shared" si="51"/>
        <v>0</v>
      </c>
      <c r="CC49" s="107">
        <f t="shared" si="52"/>
        <v>10</v>
      </c>
      <c r="CD49" s="108">
        <f t="shared" si="53"/>
        <v>0</v>
      </c>
      <c r="CG49" s="26">
        <v>45</v>
      </c>
      <c r="CH49" s="101">
        <f>'2C'!G49</f>
        <v>0</v>
      </c>
      <c r="CI49" s="42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106">
        <f t="shared" si="54"/>
        <v>0</v>
      </c>
      <c r="DH49" s="106">
        <f t="shared" si="55"/>
        <v>0</v>
      </c>
      <c r="DI49" s="106">
        <f t="shared" si="56"/>
        <v>0</v>
      </c>
      <c r="DJ49" s="106">
        <f t="shared" si="57"/>
        <v>0</v>
      </c>
      <c r="DK49" s="106">
        <f t="shared" si="58"/>
        <v>0</v>
      </c>
      <c r="DL49" s="106">
        <f t="shared" si="59"/>
        <v>0</v>
      </c>
      <c r="DM49" s="106">
        <f t="shared" si="60"/>
        <v>0</v>
      </c>
      <c r="DN49" s="106">
        <f t="shared" si="61"/>
        <v>0</v>
      </c>
      <c r="DO49" s="106">
        <f t="shared" si="62"/>
        <v>0</v>
      </c>
      <c r="DP49" s="106">
        <f t="shared" si="63"/>
        <v>0</v>
      </c>
      <c r="DQ49" s="106">
        <f t="shared" si="64"/>
        <v>0</v>
      </c>
      <c r="DR49" s="106">
        <f t="shared" si="65"/>
        <v>0</v>
      </c>
      <c r="DS49" s="107">
        <f t="shared" si="66"/>
        <v>10</v>
      </c>
      <c r="DT49" s="108">
        <f t="shared" si="110"/>
        <v>0</v>
      </c>
      <c r="DV49" s="26">
        <v>45</v>
      </c>
      <c r="DW49" s="205">
        <f>'4A'!G49</f>
        <v>0</v>
      </c>
      <c r="DX49" s="42"/>
      <c r="DY49" s="42"/>
      <c r="DZ49" s="71"/>
      <c r="EA49" s="71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3">
        <f t="shared" si="68"/>
        <v>0</v>
      </c>
      <c r="EW49" s="43">
        <f t="shared" si="69"/>
        <v>0</v>
      </c>
      <c r="EX49" s="43">
        <f t="shared" si="70"/>
        <v>0</v>
      </c>
      <c r="EY49" s="43">
        <f t="shared" si="71"/>
        <v>0</v>
      </c>
      <c r="EZ49" s="43">
        <f t="shared" si="72"/>
        <v>0</v>
      </c>
      <c r="FA49" s="43">
        <f t="shared" si="73"/>
        <v>0</v>
      </c>
      <c r="FB49" s="43">
        <f t="shared" si="74"/>
        <v>0</v>
      </c>
      <c r="FC49" s="43">
        <f t="shared" si="75"/>
        <v>0</v>
      </c>
      <c r="FD49" s="43">
        <f t="shared" si="76"/>
        <v>0</v>
      </c>
      <c r="FE49" s="43">
        <f t="shared" si="77"/>
        <v>0</v>
      </c>
      <c r="FF49" s="43">
        <f t="shared" si="78"/>
        <v>0</v>
      </c>
      <c r="FG49" s="43">
        <f t="shared" si="79"/>
        <v>0</v>
      </c>
      <c r="FH49" s="44">
        <f t="shared" si="80"/>
        <v>10</v>
      </c>
      <c r="FI49" s="27">
        <f t="shared" si="115"/>
        <v>0</v>
      </c>
      <c r="FL49" s="26">
        <v>45</v>
      </c>
      <c r="FM49" s="182"/>
      <c r="FN49" s="42"/>
      <c r="FO49" s="79"/>
      <c r="FP49" s="81"/>
      <c r="FQ49" s="43"/>
      <c r="FR49" s="42"/>
      <c r="FS49" s="42"/>
      <c r="FT49" s="42"/>
      <c r="FU49" s="42"/>
      <c r="FV49" s="42"/>
      <c r="FW49" s="42"/>
      <c r="FX49" s="42"/>
      <c r="FY49" s="42"/>
      <c r="FZ49" s="79"/>
      <c r="GA49" s="42"/>
      <c r="GB49" s="81"/>
      <c r="GC49" s="42"/>
      <c r="GD49" s="81"/>
      <c r="GE49" s="42"/>
      <c r="GF49" s="42"/>
      <c r="GG49" s="42"/>
      <c r="GH49" s="42"/>
      <c r="GI49" s="42"/>
      <c r="GJ49" s="42"/>
      <c r="GK49" s="42"/>
      <c r="GL49" s="43">
        <f t="shared" si="82"/>
        <v>0</v>
      </c>
      <c r="GM49" s="43">
        <f t="shared" si="83"/>
        <v>0</v>
      </c>
      <c r="GN49" s="43">
        <f t="shared" si="84"/>
        <v>0</v>
      </c>
      <c r="GO49" s="43">
        <f t="shared" si="85"/>
        <v>0</v>
      </c>
      <c r="GP49" s="43">
        <f t="shared" si="86"/>
        <v>0</v>
      </c>
      <c r="GQ49" s="43">
        <f t="shared" si="87"/>
        <v>0</v>
      </c>
      <c r="GR49" s="43">
        <f t="shared" si="88"/>
        <v>0</v>
      </c>
      <c r="GS49" s="43">
        <f t="shared" si="89"/>
        <v>0</v>
      </c>
      <c r="GT49" s="43">
        <f t="shared" si="90"/>
        <v>0</v>
      </c>
      <c r="GU49" s="43">
        <f t="shared" si="91"/>
        <v>0</v>
      </c>
      <c r="GV49" s="43">
        <f t="shared" si="92"/>
        <v>0</v>
      </c>
      <c r="GW49" s="43">
        <f t="shared" si="93"/>
        <v>0</v>
      </c>
      <c r="GX49" s="44">
        <f t="shared" si="94"/>
        <v>10</v>
      </c>
      <c r="GY49" s="27">
        <f t="shared" si="95"/>
        <v>0</v>
      </c>
      <c r="GZ49" s="179"/>
      <c r="HA49" s="26">
        <v>45</v>
      </c>
      <c r="HB49" s="205">
        <f>'4C'!G49</f>
        <v>0</v>
      </c>
      <c r="HC49" s="42"/>
      <c r="HD49" s="79"/>
      <c r="HE49" s="81"/>
      <c r="HF49" s="43"/>
      <c r="HG49" s="42"/>
      <c r="HH49" s="42"/>
      <c r="HI49" s="42"/>
      <c r="HJ49" s="42"/>
      <c r="HK49" s="42"/>
      <c r="HL49" s="42"/>
      <c r="HM49" s="42"/>
      <c r="HN49" s="42"/>
      <c r="HO49" s="79"/>
      <c r="HP49" s="42"/>
      <c r="HQ49" s="81"/>
      <c r="HR49" s="42"/>
      <c r="HS49" s="81"/>
      <c r="HT49" s="42"/>
      <c r="HU49" s="42"/>
      <c r="HV49" s="42"/>
      <c r="HW49" s="42"/>
      <c r="HX49" s="42"/>
      <c r="HY49" s="42"/>
      <c r="HZ49" s="42"/>
      <c r="IA49" s="43">
        <f t="shared" si="96"/>
        <v>0</v>
      </c>
      <c r="IB49" s="43">
        <f t="shared" si="97"/>
        <v>0</v>
      </c>
      <c r="IC49" s="43">
        <f t="shared" si="98"/>
        <v>0</v>
      </c>
      <c r="ID49" s="43">
        <f t="shared" si="99"/>
        <v>0</v>
      </c>
      <c r="IE49" s="43">
        <f t="shared" si="100"/>
        <v>0</v>
      </c>
      <c r="IF49" s="43">
        <f t="shared" si="101"/>
        <v>0</v>
      </c>
      <c r="IG49" s="43">
        <f t="shared" si="102"/>
        <v>0</v>
      </c>
      <c r="IH49" s="43">
        <f t="shared" si="103"/>
        <v>0</v>
      </c>
      <c r="II49" s="43">
        <f t="shared" si="104"/>
        <v>0</v>
      </c>
      <c r="IJ49" s="43">
        <f t="shared" si="105"/>
        <v>0</v>
      </c>
      <c r="IK49" s="43">
        <f t="shared" si="106"/>
        <v>0</v>
      </c>
      <c r="IL49" s="43">
        <f t="shared" si="107"/>
        <v>0</v>
      </c>
      <c r="IM49" s="44">
        <f t="shared" si="108"/>
        <v>10</v>
      </c>
      <c r="IN49" s="27">
        <f t="shared" si="109"/>
        <v>0</v>
      </c>
      <c r="IO49" s="179"/>
      <c r="IP49" s="26">
        <v>45</v>
      </c>
      <c r="IQ49" s="205" t="str">
        <f>'6A'!G49</f>
        <v xml:space="preserve">  </v>
      </c>
      <c r="IR49" s="42"/>
      <c r="IS49" s="42"/>
      <c r="IT49" s="42"/>
      <c r="IU49" s="42"/>
      <c r="IV49" s="42"/>
      <c r="IW49" s="79"/>
      <c r="IX49" s="79"/>
      <c r="IY49" s="81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131">
        <f t="shared" si="1"/>
        <v>0</v>
      </c>
      <c r="JO49" s="131">
        <f t="shared" si="2"/>
        <v>0</v>
      </c>
      <c r="JP49" s="131">
        <f t="shared" si="3"/>
        <v>0</v>
      </c>
      <c r="JQ49" s="131">
        <f t="shared" si="4"/>
        <v>0</v>
      </c>
      <c r="JR49" s="131">
        <f t="shared" si="5"/>
        <v>0</v>
      </c>
      <c r="JS49" s="131">
        <f t="shared" si="6"/>
        <v>0</v>
      </c>
      <c r="JT49" s="131">
        <f t="shared" si="7"/>
        <v>0</v>
      </c>
      <c r="JU49" s="131">
        <f t="shared" si="8"/>
        <v>0</v>
      </c>
      <c r="JV49" s="131">
        <f t="shared" si="9"/>
        <v>0</v>
      </c>
      <c r="JW49" s="131">
        <f t="shared" si="10"/>
        <v>0</v>
      </c>
      <c r="JX49" s="131">
        <f t="shared" si="11"/>
        <v>0</v>
      </c>
      <c r="JY49" s="130">
        <f t="shared" si="111"/>
        <v>10</v>
      </c>
      <c r="JZ49" s="27">
        <f t="shared" si="112"/>
        <v>0</v>
      </c>
      <c r="KB49" s="26">
        <v>45</v>
      </c>
      <c r="KC49" s="205">
        <f>'6B'!G49</f>
        <v>0</v>
      </c>
      <c r="KD49" s="42"/>
      <c r="KE49" s="42"/>
      <c r="KF49" s="42"/>
      <c r="KG49" s="42"/>
      <c r="KH49" s="42"/>
      <c r="KI49" s="79"/>
      <c r="KJ49" s="79"/>
      <c r="KK49" s="81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131">
        <f t="shared" si="14"/>
        <v>0</v>
      </c>
      <c r="LA49" s="131">
        <f t="shared" si="15"/>
        <v>0</v>
      </c>
      <c r="LB49" s="131">
        <f t="shared" si="16"/>
        <v>0</v>
      </c>
      <c r="LC49" s="131">
        <f t="shared" si="17"/>
        <v>0</v>
      </c>
      <c r="LD49" s="131">
        <f t="shared" si="18"/>
        <v>0</v>
      </c>
      <c r="LE49" s="131">
        <f t="shared" si="19"/>
        <v>0</v>
      </c>
      <c r="LF49" s="131">
        <f t="shared" si="20"/>
        <v>0</v>
      </c>
      <c r="LG49" s="131">
        <f t="shared" si="21"/>
        <v>0</v>
      </c>
      <c r="LH49" s="131">
        <f t="shared" si="22"/>
        <v>0</v>
      </c>
      <c r="LI49" s="131">
        <f t="shared" si="23"/>
        <v>0</v>
      </c>
      <c r="LJ49" s="131">
        <f t="shared" si="24"/>
        <v>0</v>
      </c>
      <c r="LK49" s="44">
        <f t="shared" si="113"/>
        <v>10</v>
      </c>
      <c r="LL49" s="27">
        <f t="shared" si="114"/>
        <v>0</v>
      </c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</row>
    <row r="50" spans="1:346" s="33" customFormat="1">
      <c r="A50" s="26">
        <v>46</v>
      </c>
      <c r="B50" s="100">
        <f>'2 A'!G50</f>
        <v>0</v>
      </c>
      <c r="C50" s="71"/>
      <c r="D50" s="19"/>
      <c r="E50" s="71"/>
      <c r="F50" s="19"/>
      <c r="G50" s="71"/>
      <c r="H50" s="70"/>
      <c r="I50" s="71"/>
      <c r="J50" s="19"/>
      <c r="K50" s="71"/>
      <c r="L50" s="19"/>
      <c r="M50" s="71"/>
      <c r="N50" s="19"/>
      <c r="O50" s="71"/>
      <c r="P50" s="19"/>
      <c r="Q50" s="71"/>
      <c r="R50" s="19"/>
      <c r="S50" s="71"/>
      <c r="T50" s="19"/>
      <c r="U50" s="71"/>
      <c r="V50" s="19"/>
      <c r="W50" s="71"/>
      <c r="X50" s="71"/>
      <c r="Y50" s="71"/>
      <c r="Z50" s="71"/>
      <c r="AA50" s="43">
        <f t="shared" si="27"/>
        <v>0</v>
      </c>
      <c r="AB50" s="43">
        <f t="shared" si="28"/>
        <v>0</v>
      </c>
      <c r="AC50" s="43">
        <f t="shared" si="29"/>
        <v>0</v>
      </c>
      <c r="AD50" s="43">
        <f t="shared" si="30"/>
        <v>0</v>
      </c>
      <c r="AE50" s="43">
        <f t="shared" si="31"/>
        <v>0</v>
      </c>
      <c r="AF50" s="43">
        <f t="shared" si="32"/>
        <v>0</v>
      </c>
      <c r="AG50" s="43">
        <f t="shared" si="33"/>
        <v>0</v>
      </c>
      <c r="AH50" s="43">
        <f t="shared" si="34"/>
        <v>0</v>
      </c>
      <c r="AI50" s="43">
        <f t="shared" si="35"/>
        <v>0</v>
      </c>
      <c r="AJ50" s="43">
        <f t="shared" si="36"/>
        <v>0</v>
      </c>
      <c r="AK50" s="43">
        <f t="shared" si="37"/>
        <v>0</v>
      </c>
      <c r="AL50" s="43">
        <f t="shared" si="38"/>
        <v>0</v>
      </c>
      <c r="AM50" s="44">
        <f t="shared" si="39"/>
        <v>10</v>
      </c>
      <c r="AN50" s="27">
        <f t="shared" si="0"/>
        <v>0</v>
      </c>
      <c r="AQ50" s="26">
        <v>46</v>
      </c>
      <c r="AR50" s="101" t="str">
        <f>'2B'!G50</f>
        <v>ZEPEDA BUSTOS JAZMIN</v>
      </c>
      <c r="AS50" s="42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106">
        <f t="shared" si="40"/>
        <v>0</v>
      </c>
      <c r="BR50" s="106">
        <f t="shared" si="41"/>
        <v>0</v>
      </c>
      <c r="BS50" s="106">
        <f t="shared" si="42"/>
        <v>0</v>
      </c>
      <c r="BT50" s="106">
        <f t="shared" si="43"/>
        <v>0</v>
      </c>
      <c r="BU50" s="106">
        <f t="shared" si="44"/>
        <v>0</v>
      </c>
      <c r="BV50" s="106">
        <f t="shared" si="45"/>
        <v>0</v>
      </c>
      <c r="BW50" s="106">
        <f t="shared" si="46"/>
        <v>0</v>
      </c>
      <c r="BX50" s="106">
        <f t="shared" si="47"/>
        <v>0</v>
      </c>
      <c r="BY50" s="106">
        <f t="shared" si="48"/>
        <v>0</v>
      </c>
      <c r="BZ50" s="106">
        <f t="shared" si="49"/>
        <v>0</v>
      </c>
      <c r="CA50" s="106">
        <f t="shared" si="50"/>
        <v>0</v>
      </c>
      <c r="CB50" s="106">
        <f t="shared" si="51"/>
        <v>0</v>
      </c>
      <c r="CC50" s="107">
        <f t="shared" si="52"/>
        <v>10</v>
      </c>
      <c r="CD50" s="108">
        <f t="shared" si="53"/>
        <v>0</v>
      </c>
      <c r="CG50" s="26">
        <v>46</v>
      </c>
      <c r="CH50" s="101">
        <f>'2C'!G50</f>
        <v>0</v>
      </c>
      <c r="CI50" s="42"/>
      <c r="CJ50" s="71"/>
      <c r="CK50" s="71"/>
      <c r="CL50" s="71"/>
      <c r="CM50" s="71"/>
      <c r="CN50" s="71"/>
      <c r="CO50" s="71"/>
      <c r="CP50" s="71"/>
      <c r="CQ50" s="71"/>
      <c r="CR50" s="71"/>
      <c r="CS50" s="71"/>
      <c r="CT50" s="71"/>
      <c r="CU50" s="71"/>
      <c r="CV50" s="71"/>
      <c r="CW50" s="71"/>
      <c r="CX50" s="71"/>
      <c r="CY50" s="71"/>
      <c r="CZ50" s="71"/>
      <c r="DA50" s="71"/>
      <c r="DB50" s="71"/>
      <c r="DC50" s="71"/>
      <c r="DD50" s="71"/>
      <c r="DE50" s="71"/>
      <c r="DF50" s="71"/>
      <c r="DG50" s="106">
        <f t="shared" si="54"/>
        <v>0</v>
      </c>
      <c r="DH50" s="106">
        <f t="shared" si="55"/>
        <v>0</v>
      </c>
      <c r="DI50" s="106">
        <f t="shared" si="56"/>
        <v>0</v>
      </c>
      <c r="DJ50" s="106">
        <f t="shared" si="57"/>
        <v>0</v>
      </c>
      <c r="DK50" s="106">
        <f t="shared" si="58"/>
        <v>0</v>
      </c>
      <c r="DL50" s="106">
        <f t="shared" si="59"/>
        <v>0</v>
      </c>
      <c r="DM50" s="106">
        <f t="shared" si="60"/>
        <v>0</v>
      </c>
      <c r="DN50" s="106">
        <f t="shared" si="61"/>
        <v>0</v>
      </c>
      <c r="DO50" s="106">
        <f t="shared" si="62"/>
        <v>0</v>
      </c>
      <c r="DP50" s="106">
        <f t="shared" si="63"/>
        <v>0</v>
      </c>
      <c r="DQ50" s="106">
        <f t="shared" si="64"/>
        <v>0</v>
      </c>
      <c r="DR50" s="106">
        <f t="shared" si="65"/>
        <v>0</v>
      </c>
      <c r="DS50" s="107">
        <f t="shared" si="66"/>
        <v>10</v>
      </c>
      <c r="DT50" s="108">
        <f t="shared" si="110"/>
        <v>0</v>
      </c>
      <c r="DV50" s="26">
        <v>46</v>
      </c>
      <c r="DW50" s="205">
        <f>'4A'!G50</f>
        <v>0</v>
      </c>
      <c r="DX50" s="42"/>
      <c r="DY50" s="42"/>
      <c r="DZ50" s="71"/>
      <c r="EA50" s="71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3">
        <f t="shared" si="68"/>
        <v>0</v>
      </c>
      <c r="EW50" s="43">
        <f t="shared" si="69"/>
        <v>0</v>
      </c>
      <c r="EX50" s="43">
        <f t="shared" si="70"/>
        <v>0</v>
      </c>
      <c r="EY50" s="43">
        <f t="shared" si="71"/>
        <v>0</v>
      </c>
      <c r="EZ50" s="43">
        <f t="shared" si="72"/>
        <v>0</v>
      </c>
      <c r="FA50" s="43">
        <f t="shared" si="73"/>
        <v>0</v>
      </c>
      <c r="FB50" s="43">
        <f t="shared" si="74"/>
        <v>0</v>
      </c>
      <c r="FC50" s="43">
        <f t="shared" si="75"/>
        <v>0</v>
      </c>
      <c r="FD50" s="43">
        <f t="shared" si="76"/>
        <v>0</v>
      </c>
      <c r="FE50" s="43">
        <f t="shared" si="77"/>
        <v>0</v>
      </c>
      <c r="FF50" s="43">
        <f t="shared" si="78"/>
        <v>0</v>
      </c>
      <c r="FG50" s="43">
        <f t="shared" si="79"/>
        <v>0</v>
      </c>
      <c r="FH50" s="44">
        <f t="shared" si="80"/>
        <v>10</v>
      </c>
      <c r="FI50" s="27">
        <f t="shared" si="115"/>
        <v>0</v>
      </c>
      <c r="FL50" s="26">
        <v>46</v>
      </c>
      <c r="FM50" s="182"/>
      <c r="FN50" s="42"/>
      <c r="FO50" s="79"/>
      <c r="FP50" s="81"/>
      <c r="FQ50" s="43"/>
      <c r="FR50" s="42"/>
      <c r="FS50" s="42"/>
      <c r="FT50" s="42"/>
      <c r="FU50" s="42"/>
      <c r="FV50" s="42"/>
      <c r="FW50" s="42"/>
      <c r="FX50" s="42"/>
      <c r="FY50" s="42"/>
      <c r="FZ50" s="79"/>
      <c r="GA50" s="42"/>
      <c r="GB50" s="81"/>
      <c r="GC50" s="42"/>
      <c r="GD50" s="81"/>
      <c r="GE50" s="42"/>
      <c r="GF50" s="42"/>
      <c r="GG50" s="42"/>
      <c r="GH50" s="42"/>
      <c r="GI50" s="42"/>
      <c r="GJ50" s="42"/>
      <c r="GK50" s="42"/>
      <c r="GL50" s="43">
        <f t="shared" si="82"/>
        <v>0</v>
      </c>
      <c r="GM50" s="43">
        <f t="shared" si="83"/>
        <v>0</v>
      </c>
      <c r="GN50" s="43">
        <f t="shared" si="84"/>
        <v>0</v>
      </c>
      <c r="GO50" s="43">
        <f t="shared" si="85"/>
        <v>0</v>
      </c>
      <c r="GP50" s="43">
        <f t="shared" si="86"/>
        <v>0</v>
      </c>
      <c r="GQ50" s="43">
        <f t="shared" si="87"/>
        <v>0</v>
      </c>
      <c r="GR50" s="43">
        <f t="shared" si="88"/>
        <v>0</v>
      </c>
      <c r="GS50" s="43">
        <f t="shared" si="89"/>
        <v>0</v>
      </c>
      <c r="GT50" s="43">
        <f t="shared" si="90"/>
        <v>0</v>
      </c>
      <c r="GU50" s="43">
        <f t="shared" si="91"/>
        <v>0</v>
      </c>
      <c r="GV50" s="43">
        <f t="shared" si="92"/>
        <v>0</v>
      </c>
      <c r="GW50" s="43">
        <f t="shared" si="93"/>
        <v>0</v>
      </c>
      <c r="GX50" s="44">
        <f t="shared" si="94"/>
        <v>10</v>
      </c>
      <c r="GY50" s="27">
        <f t="shared" si="95"/>
        <v>0</v>
      </c>
      <c r="GZ50" s="179"/>
      <c r="HA50" s="26">
        <v>46</v>
      </c>
      <c r="HB50" s="205">
        <f>'4C'!G50</f>
        <v>0</v>
      </c>
      <c r="HC50" s="42"/>
      <c r="HD50" s="79"/>
      <c r="HE50" s="81"/>
      <c r="HF50" s="43"/>
      <c r="HG50" s="42"/>
      <c r="HH50" s="42"/>
      <c r="HI50" s="42"/>
      <c r="HJ50" s="42"/>
      <c r="HK50" s="42"/>
      <c r="HL50" s="42"/>
      <c r="HM50" s="42"/>
      <c r="HN50" s="42"/>
      <c r="HO50" s="79"/>
      <c r="HP50" s="42"/>
      <c r="HQ50" s="81"/>
      <c r="HR50" s="42"/>
      <c r="HS50" s="81"/>
      <c r="HT50" s="42"/>
      <c r="HU50" s="42"/>
      <c r="HV50" s="42"/>
      <c r="HW50" s="42"/>
      <c r="HX50" s="42"/>
      <c r="HY50" s="42"/>
      <c r="HZ50" s="42"/>
      <c r="IA50" s="43">
        <f t="shared" si="96"/>
        <v>0</v>
      </c>
      <c r="IB50" s="43">
        <f t="shared" si="97"/>
        <v>0</v>
      </c>
      <c r="IC50" s="43">
        <f t="shared" si="98"/>
        <v>0</v>
      </c>
      <c r="ID50" s="43">
        <f t="shared" si="99"/>
        <v>0</v>
      </c>
      <c r="IE50" s="43">
        <f t="shared" si="100"/>
        <v>0</v>
      </c>
      <c r="IF50" s="43">
        <f t="shared" si="101"/>
        <v>0</v>
      </c>
      <c r="IG50" s="43">
        <f t="shared" si="102"/>
        <v>0</v>
      </c>
      <c r="IH50" s="43">
        <f t="shared" si="103"/>
        <v>0</v>
      </c>
      <c r="II50" s="43">
        <f t="shared" si="104"/>
        <v>0</v>
      </c>
      <c r="IJ50" s="43">
        <f t="shared" si="105"/>
        <v>0</v>
      </c>
      <c r="IK50" s="43">
        <f t="shared" si="106"/>
        <v>0</v>
      </c>
      <c r="IL50" s="43">
        <f t="shared" si="107"/>
        <v>0</v>
      </c>
      <c r="IM50" s="44">
        <f t="shared" si="108"/>
        <v>10</v>
      </c>
      <c r="IN50" s="27">
        <f t="shared" si="109"/>
        <v>0</v>
      </c>
      <c r="IO50" s="179"/>
      <c r="IP50" s="26">
        <v>46</v>
      </c>
      <c r="IQ50" s="205">
        <f>'6A'!G50</f>
        <v>0</v>
      </c>
      <c r="IR50" s="42"/>
      <c r="IS50" s="42"/>
      <c r="IT50" s="42"/>
      <c r="IU50" s="42"/>
      <c r="IV50" s="42"/>
      <c r="IW50" s="79"/>
      <c r="IX50" s="79"/>
      <c r="IY50" s="81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131">
        <f t="shared" si="1"/>
        <v>0</v>
      </c>
      <c r="JO50" s="131">
        <f t="shared" si="2"/>
        <v>0</v>
      </c>
      <c r="JP50" s="131">
        <f t="shared" si="3"/>
        <v>0</v>
      </c>
      <c r="JQ50" s="131">
        <f t="shared" si="4"/>
        <v>0</v>
      </c>
      <c r="JR50" s="131">
        <f t="shared" si="5"/>
        <v>0</v>
      </c>
      <c r="JS50" s="131">
        <f t="shared" si="6"/>
        <v>0</v>
      </c>
      <c r="JT50" s="131">
        <f t="shared" si="7"/>
        <v>0</v>
      </c>
      <c r="JU50" s="131">
        <f t="shared" si="8"/>
        <v>0</v>
      </c>
      <c r="JV50" s="131">
        <f t="shared" si="9"/>
        <v>0</v>
      </c>
      <c r="JW50" s="131">
        <f t="shared" si="10"/>
        <v>0</v>
      </c>
      <c r="JX50" s="131">
        <f t="shared" si="11"/>
        <v>0</v>
      </c>
      <c r="JY50" s="130">
        <f t="shared" si="111"/>
        <v>10</v>
      </c>
      <c r="JZ50" s="27">
        <f t="shared" si="112"/>
        <v>0</v>
      </c>
      <c r="KB50" s="26">
        <v>46</v>
      </c>
      <c r="KC50" s="205">
        <f>'6B'!G50</f>
        <v>0</v>
      </c>
      <c r="KD50" s="42"/>
      <c r="KE50" s="42"/>
      <c r="KF50" s="42"/>
      <c r="KG50" s="42"/>
      <c r="KH50" s="42"/>
      <c r="KI50" s="79"/>
      <c r="KJ50" s="79"/>
      <c r="KK50" s="81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131">
        <f t="shared" si="14"/>
        <v>0</v>
      </c>
      <c r="LA50" s="131">
        <f t="shared" si="15"/>
        <v>0</v>
      </c>
      <c r="LB50" s="131">
        <f t="shared" si="16"/>
        <v>0</v>
      </c>
      <c r="LC50" s="131">
        <f t="shared" si="17"/>
        <v>0</v>
      </c>
      <c r="LD50" s="131">
        <f t="shared" si="18"/>
        <v>0</v>
      </c>
      <c r="LE50" s="131">
        <f t="shared" si="19"/>
        <v>0</v>
      </c>
      <c r="LF50" s="131">
        <f t="shared" si="20"/>
        <v>0</v>
      </c>
      <c r="LG50" s="131">
        <f t="shared" si="21"/>
        <v>0</v>
      </c>
      <c r="LH50" s="131">
        <f t="shared" si="22"/>
        <v>0</v>
      </c>
      <c r="LI50" s="131">
        <f t="shared" si="23"/>
        <v>0</v>
      </c>
      <c r="LJ50" s="131">
        <f t="shared" si="24"/>
        <v>0</v>
      </c>
      <c r="LK50" s="44">
        <f t="shared" si="113"/>
        <v>10</v>
      </c>
      <c r="LL50" s="27">
        <f t="shared" si="114"/>
        <v>0</v>
      </c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</row>
    <row r="51" spans="1:346" s="33" customFormat="1">
      <c r="A51" s="26">
        <v>47</v>
      </c>
      <c r="B51" s="100">
        <f>'2 A'!G51</f>
        <v>0</v>
      </c>
      <c r="C51" s="71"/>
      <c r="D51" s="19"/>
      <c r="E51" s="71"/>
      <c r="F51" s="19"/>
      <c r="G51" s="71"/>
      <c r="H51" s="70"/>
      <c r="I51" s="71"/>
      <c r="J51" s="19"/>
      <c r="K51" s="71"/>
      <c r="L51" s="19"/>
      <c r="M51" s="71"/>
      <c r="N51" s="19"/>
      <c r="O51" s="71"/>
      <c r="P51" s="19"/>
      <c r="Q51" s="71"/>
      <c r="R51" s="19"/>
      <c r="S51" s="71"/>
      <c r="T51" s="19"/>
      <c r="U51" s="71"/>
      <c r="V51" s="19"/>
      <c r="W51" s="71"/>
      <c r="X51" s="71"/>
      <c r="Y51" s="71"/>
      <c r="Z51" s="71"/>
      <c r="AA51" s="43">
        <f t="shared" si="27"/>
        <v>0</v>
      </c>
      <c r="AB51" s="43">
        <f t="shared" si="28"/>
        <v>0</v>
      </c>
      <c r="AC51" s="43">
        <f t="shared" si="29"/>
        <v>0</v>
      </c>
      <c r="AD51" s="43">
        <f t="shared" si="30"/>
        <v>0</v>
      </c>
      <c r="AE51" s="43">
        <f t="shared" si="31"/>
        <v>0</v>
      </c>
      <c r="AF51" s="43">
        <f t="shared" si="32"/>
        <v>0</v>
      </c>
      <c r="AG51" s="43">
        <f t="shared" si="33"/>
        <v>0</v>
      </c>
      <c r="AH51" s="43">
        <f t="shared" si="34"/>
        <v>0</v>
      </c>
      <c r="AI51" s="43">
        <f t="shared" si="35"/>
        <v>0</v>
      </c>
      <c r="AJ51" s="43">
        <f t="shared" si="36"/>
        <v>0</v>
      </c>
      <c r="AK51" s="43">
        <f t="shared" si="37"/>
        <v>0</v>
      </c>
      <c r="AL51" s="43">
        <f t="shared" si="38"/>
        <v>0</v>
      </c>
      <c r="AM51" s="44">
        <f t="shared" si="39"/>
        <v>10</v>
      </c>
      <c r="AN51" s="27">
        <f t="shared" si="0"/>
        <v>0</v>
      </c>
      <c r="AQ51" s="26">
        <v>47</v>
      </c>
      <c r="AR51" s="101">
        <f>'2B'!G51</f>
        <v>0</v>
      </c>
      <c r="AS51" s="42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106">
        <f t="shared" si="40"/>
        <v>0</v>
      </c>
      <c r="BR51" s="106">
        <f t="shared" si="41"/>
        <v>0</v>
      </c>
      <c r="BS51" s="106">
        <f t="shared" si="42"/>
        <v>0</v>
      </c>
      <c r="BT51" s="106">
        <f t="shared" si="43"/>
        <v>0</v>
      </c>
      <c r="BU51" s="106">
        <f t="shared" si="44"/>
        <v>0</v>
      </c>
      <c r="BV51" s="106">
        <f t="shared" si="45"/>
        <v>0</v>
      </c>
      <c r="BW51" s="106">
        <f t="shared" si="46"/>
        <v>0</v>
      </c>
      <c r="BX51" s="106">
        <f t="shared" si="47"/>
        <v>0</v>
      </c>
      <c r="BY51" s="106">
        <f t="shared" si="48"/>
        <v>0</v>
      </c>
      <c r="BZ51" s="106">
        <f t="shared" si="49"/>
        <v>0</v>
      </c>
      <c r="CA51" s="106">
        <f t="shared" si="50"/>
        <v>0</v>
      </c>
      <c r="CB51" s="106">
        <f t="shared" si="51"/>
        <v>0</v>
      </c>
      <c r="CC51" s="107">
        <f t="shared" si="52"/>
        <v>10</v>
      </c>
      <c r="CD51" s="108">
        <f t="shared" si="53"/>
        <v>0</v>
      </c>
      <c r="CG51" s="26">
        <v>47</v>
      </c>
      <c r="CH51" s="101">
        <f>'2C'!G51</f>
        <v>0</v>
      </c>
      <c r="CI51" s="42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106">
        <f t="shared" si="54"/>
        <v>0</v>
      </c>
      <c r="DH51" s="106">
        <f t="shared" si="55"/>
        <v>0</v>
      </c>
      <c r="DI51" s="106">
        <f t="shared" si="56"/>
        <v>0</v>
      </c>
      <c r="DJ51" s="106">
        <f t="shared" si="57"/>
        <v>0</v>
      </c>
      <c r="DK51" s="106">
        <f t="shared" si="58"/>
        <v>0</v>
      </c>
      <c r="DL51" s="106">
        <f t="shared" si="59"/>
        <v>0</v>
      </c>
      <c r="DM51" s="106">
        <f t="shared" si="60"/>
        <v>0</v>
      </c>
      <c r="DN51" s="106">
        <f t="shared" si="61"/>
        <v>0</v>
      </c>
      <c r="DO51" s="106">
        <f t="shared" si="62"/>
        <v>0</v>
      </c>
      <c r="DP51" s="106">
        <f t="shared" si="63"/>
        <v>0</v>
      </c>
      <c r="DQ51" s="106">
        <f t="shared" si="64"/>
        <v>0</v>
      </c>
      <c r="DR51" s="106">
        <f t="shared" si="65"/>
        <v>0</v>
      </c>
      <c r="DS51" s="107">
        <f t="shared" si="66"/>
        <v>10</v>
      </c>
      <c r="DT51" s="108">
        <f t="shared" si="110"/>
        <v>0</v>
      </c>
      <c r="DV51" s="26">
        <v>47</v>
      </c>
      <c r="DW51" s="182"/>
      <c r="DX51" s="42"/>
      <c r="DY51" s="42"/>
      <c r="DZ51" s="71"/>
      <c r="EA51" s="71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3">
        <f t="shared" si="68"/>
        <v>0</v>
      </c>
      <c r="EW51" s="43">
        <f t="shared" si="69"/>
        <v>0</v>
      </c>
      <c r="EX51" s="43">
        <f t="shared" si="70"/>
        <v>0</v>
      </c>
      <c r="EY51" s="43">
        <f t="shared" si="71"/>
        <v>0</v>
      </c>
      <c r="EZ51" s="43">
        <f t="shared" si="72"/>
        <v>0</v>
      </c>
      <c r="FA51" s="43">
        <f t="shared" si="73"/>
        <v>0</v>
      </c>
      <c r="FB51" s="43">
        <f t="shared" si="74"/>
        <v>0</v>
      </c>
      <c r="FC51" s="43">
        <f t="shared" si="75"/>
        <v>0</v>
      </c>
      <c r="FD51" s="43">
        <f t="shared" si="76"/>
        <v>0</v>
      </c>
      <c r="FE51" s="43">
        <f t="shared" si="77"/>
        <v>0</v>
      </c>
      <c r="FF51" s="43">
        <f t="shared" si="78"/>
        <v>0</v>
      </c>
      <c r="FG51" s="43">
        <f t="shared" si="79"/>
        <v>0</v>
      </c>
      <c r="FH51" s="44">
        <f t="shared" si="80"/>
        <v>10</v>
      </c>
      <c r="FI51" s="27">
        <f t="shared" si="115"/>
        <v>0</v>
      </c>
      <c r="FL51" s="26">
        <v>47</v>
      </c>
      <c r="FM51" s="182"/>
      <c r="FN51" s="42"/>
      <c r="FO51" s="79"/>
      <c r="FP51" s="81"/>
      <c r="FQ51" s="43"/>
      <c r="FR51" s="42"/>
      <c r="FS51" s="42"/>
      <c r="FT51" s="42"/>
      <c r="FU51" s="42"/>
      <c r="FV51" s="42"/>
      <c r="FW51" s="42"/>
      <c r="FX51" s="42"/>
      <c r="FY51" s="42"/>
      <c r="FZ51" s="79"/>
      <c r="GA51" s="42"/>
      <c r="GB51" s="81"/>
      <c r="GC51" s="42"/>
      <c r="GD51" s="81"/>
      <c r="GE51" s="42"/>
      <c r="GF51" s="42"/>
      <c r="GG51" s="42"/>
      <c r="GH51" s="42"/>
      <c r="GI51" s="42"/>
      <c r="GJ51" s="42"/>
      <c r="GK51" s="42"/>
      <c r="GL51" s="43">
        <f t="shared" si="82"/>
        <v>0</v>
      </c>
      <c r="GM51" s="43">
        <f t="shared" si="83"/>
        <v>0</v>
      </c>
      <c r="GN51" s="43">
        <f t="shared" si="84"/>
        <v>0</v>
      </c>
      <c r="GO51" s="43">
        <f t="shared" si="85"/>
        <v>0</v>
      </c>
      <c r="GP51" s="43">
        <f t="shared" si="86"/>
        <v>0</v>
      </c>
      <c r="GQ51" s="43">
        <f t="shared" si="87"/>
        <v>0</v>
      </c>
      <c r="GR51" s="43">
        <f t="shared" si="88"/>
        <v>0</v>
      </c>
      <c r="GS51" s="43">
        <f t="shared" si="89"/>
        <v>0</v>
      </c>
      <c r="GT51" s="43">
        <f t="shared" si="90"/>
        <v>0</v>
      </c>
      <c r="GU51" s="43">
        <f t="shared" si="91"/>
        <v>0</v>
      </c>
      <c r="GV51" s="43">
        <f t="shared" si="92"/>
        <v>0</v>
      </c>
      <c r="GW51" s="43">
        <f t="shared" si="93"/>
        <v>0</v>
      </c>
      <c r="GX51" s="44">
        <f t="shared" si="94"/>
        <v>10</v>
      </c>
      <c r="GY51" s="27">
        <f t="shared" si="95"/>
        <v>0</v>
      </c>
      <c r="GZ51" s="179"/>
      <c r="HA51" s="26">
        <v>47</v>
      </c>
      <c r="HB51" s="205">
        <f>'4C'!G51</f>
        <v>0</v>
      </c>
      <c r="HC51" s="42"/>
      <c r="HD51" s="79"/>
      <c r="HE51" s="81"/>
      <c r="HF51" s="43"/>
      <c r="HG51" s="42"/>
      <c r="HH51" s="42"/>
      <c r="HI51" s="42"/>
      <c r="HJ51" s="42"/>
      <c r="HK51" s="42"/>
      <c r="HL51" s="42"/>
      <c r="HM51" s="42"/>
      <c r="HN51" s="42"/>
      <c r="HO51" s="79"/>
      <c r="HP51" s="42"/>
      <c r="HQ51" s="81"/>
      <c r="HR51" s="42"/>
      <c r="HS51" s="81"/>
      <c r="HT51" s="42"/>
      <c r="HU51" s="42"/>
      <c r="HV51" s="42"/>
      <c r="HW51" s="42"/>
      <c r="HX51" s="42"/>
      <c r="HY51" s="42"/>
      <c r="HZ51" s="42"/>
      <c r="IA51" s="43">
        <f t="shared" si="96"/>
        <v>0</v>
      </c>
      <c r="IB51" s="43">
        <f t="shared" si="97"/>
        <v>0</v>
      </c>
      <c r="IC51" s="43">
        <f t="shared" si="98"/>
        <v>0</v>
      </c>
      <c r="ID51" s="43">
        <f t="shared" si="99"/>
        <v>0</v>
      </c>
      <c r="IE51" s="43">
        <f t="shared" si="100"/>
        <v>0</v>
      </c>
      <c r="IF51" s="43">
        <f t="shared" si="101"/>
        <v>0</v>
      </c>
      <c r="IG51" s="43">
        <f t="shared" si="102"/>
        <v>0</v>
      </c>
      <c r="IH51" s="43">
        <f t="shared" si="103"/>
        <v>0</v>
      </c>
      <c r="II51" s="43">
        <f t="shared" si="104"/>
        <v>0</v>
      </c>
      <c r="IJ51" s="43">
        <f t="shared" si="105"/>
        <v>0</v>
      </c>
      <c r="IK51" s="43">
        <f t="shared" si="106"/>
        <v>0</v>
      </c>
      <c r="IL51" s="43">
        <f t="shared" si="107"/>
        <v>0</v>
      </c>
      <c r="IM51" s="44">
        <f t="shared" si="108"/>
        <v>10</v>
      </c>
      <c r="IN51" s="27">
        <f t="shared" si="109"/>
        <v>0</v>
      </c>
      <c r="IO51" s="179"/>
      <c r="IP51" s="26">
        <v>47</v>
      </c>
      <c r="IQ51" s="205" t="str">
        <f>'6A'!G51</f>
        <v xml:space="preserve">  </v>
      </c>
      <c r="IR51" s="42"/>
      <c r="IS51" s="42"/>
      <c r="IT51" s="42"/>
      <c r="IU51" s="42"/>
      <c r="IV51" s="42"/>
      <c r="IW51" s="79"/>
      <c r="IX51" s="79"/>
      <c r="IY51" s="81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131">
        <f t="shared" si="1"/>
        <v>0</v>
      </c>
      <c r="JO51" s="131">
        <f t="shared" si="2"/>
        <v>0</v>
      </c>
      <c r="JP51" s="131">
        <f t="shared" si="3"/>
        <v>0</v>
      </c>
      <c r="JQ51" s="131">
        <f t="shared" si="4"/>
        <v>0</v>
      </c>
      <c r="JR51" s="131">
        <f t="shared" si="5"/>
        <v>0</v>
      </c>
      <c r="JS51" s="131">
        <f t="shared" si="6"/>
        <v>0</v>
      </c>
      <c r="JT51" s="131">
        <f t="shared" si="7"/>
        <v>0</v>
      </c>
      <c r="JU51" s="131">
        <f t="shared" si="8"/>
        <v>0</v>
      </c>
      <c r="JV51" s="131">
        <f t="shared" si="9"/>
        <v>0</v>
      </c>
      <c r="JW51" s="131">
        <f t="shared" si="10"/>
        <v>0</v>
      </c>
      <c r="JX51" s="131">
        <f t="shared" si="11"/>
        <v>0</v>
      </c>
      <c r="JY51" s="130">
        <f t="shared" si="111"/>
        <v>10</v>
      </c>
      <c r="JZ51" s="27">
        <f t="shared" si="112"/>
        <v>0</v>
      </c>
      <c r="KB51" s="26">
        <v>47</v>
      </c>
      <c r="KC51" s="205">
        <f>'6B'!G51</f>
        <v>0</v>
      </c>
      <c r="KD51" s="42"/>
      <c r="KE51" s="42"/>
      <c r="KF51" s="42"/>
      <c r="KG51" s="42"/>
      <c r="KH51" s="42"/>
      <c r="KI51" s="79"/>
      <c r="KJ51" s="79"/>
      <c r="KK51" s="81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131">
        <f t="shared" si="14"/>
        <v>0</v>
      </c>
      <c r="LA51" s="131">
        <f t="shared" si="15"/>
        <v>0</v>
      </c>
      <c r="LB51" s="131">
        <f t="shared" si="16"/>
        <v>0</v>
      </c>
      <c r="LC51" s="131">
        <f t="shared" si="17"/>
        <v>0</v>
      </c>
      <c r="LD51" s="131">
        <f t="shared" si="18"/>
        <v>0</v>
      </c>
      <c r="LE51" s="131">
        <f t="shared" si="19"/>
        <v>0</v>
      </c>
      <c r="LF51" s="131">
        <f t="shared" si="20"/>
        <v>0</v>
      </c>
      <c r="LG51" s="131">
        <f t="shared" si="21"/>
        <v>0</v>
      </c>
      <c r="LH51" s="131">
        <f t="shared" si="22"/>
        <v>0</v>
      </c>
      <c r="LI51" s="131">
        <f t="shared" si="23"/>
        <v>0</v>
      </c>
      <c r="LJ51" s="131">
        <f t="shared" si="24"/>
        <v>0</v>
      </c>
      <c r="LK51" s="44">
        <f t="shared" si="113"/>
        <v>10</v>
      </c>
      <c r="LL51" s="27">
        <f t="shared" si="114"/>
        <v>0</v>
      </c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</row>
    <row r="52" spans="1:346" s="33" customFormat="1">
      <c r="A52" s="26">
        <v>48</v>
      </c>
      <c r="B52" s="100">
        <f>'2 A'!G52</f>
        <v>0</v>
      </c>
      <c r="C52" s="71"/>
      <c r="D52" s="19"/>
      <c r="E52" s="71"/>
      <c r="F52" s="19"/>
      <c r="G52" s="71"/>
      <c r="H52" s="70"/>
      <c r="I52" s="71"/>
      <c r="J52" s="19"/>
      <c r="K52" s="71"/>
      <c r="L52" s="19"/>
      <c r="M52" s="71"/>
      <c r="N52" s="19"/>
      <c r="O52" s="71"/>
      <c r="P52" s="19"/>
      <c r="Q52" s="71"/>
      <c r="R52" s="19"/>
      <c r="S52" s="71"/>
      <c r="T52" s="19"/>
      <c r="U52" s="71"/>
      <c r="V52" s="19"/>
      <c r="W52" s="71"/>
      <c r="X52" s="71"/>
      <c r="Y52" s="71"/>
      <c r="Z52" s="71"/>
      <c r="AA52" s="43">
        <f t="shared" si="27"/>
        <v>0</v>
      </c>
      <c r="AB52" s="43">
        <f t="shared" si="28"/>
        <v>0</v>
      </c>
      <c r="AC52" s="43">
        <f t="shared" si="29"/>
        <v>0</v>
      </c>
      <c r="AD52" s="43">
        <f t="shared" si="30"/>
        <v>0</v>
      </c>
      <c r="AE52" s="43">
        <f t="shared" si="31"/>
        <v>0</v>
      </c>
      <c r="AF52" s="43">
        <f t="shared" si="32"/>
        <v>0</v>
      </c>
      <c r="AG52" s="43">
        <f t="shared" si="33"/>
        <v>0</v>
      </c>
      <c r="AH52" s="43">
        <f t="shared" si="34"/>
        <v>0</v>
      </c>
      <c r="AI52" s="43">
        <f t="shared" si="35"/>
        <v>0</v>
      </c>
      <c r="AJ52" s="43">
        <f t="shared" si="36"/>
        <v>0</v>
      </c>
      <c r="AK52" s="43">
        <f t="shared" si="37"/>
        <v>0</v>
      </c>
      <c r="AL52" s="43">
        <f t="shared" si="38"/>
        <v>0</v>
      </c>
      <c r="AM52" s="44">
        <f t="shared" si="39"/>
        <v>10</v>
      </c>
      <c r="AN52" s="27">
        <f t="shared" si="0"/>
        <v>0</v>
      </c>
      <c r="AQ52" s="26">
        <v>48</v>
      </c>
      <c r="AR52" s="101">
        <f>'2B'!G52</f>
        <v>0</v>
      </c>
      <c r="AS52" s="42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106">
        <f t="shared" si="40"/>
        <v>0</v>
      </c>
      <c r="BR52" s="106">
        <f t="shared" si="41"/>
        <v>0</v>
      </c>
      <c r="BS52" s="106">
        <f t="shared" si="42"/>
        <v>0</v>
      </c>
      <c r="BT52" s="106">
        <f t="shared" si="43"/>
        <v>0</v>
      </c>
      <c r="BU52" s="106">
        <f t="shared" si="44"/>
        <v>0</v>
      </c>
      <c r="BV52" s="106">
        <f t="shared" si="45"/>
        <v>0</v>
      </c>
      <c r="BW52" s="106">
        <f t="shared" si="46"/>
        <v>0</v>
      </c>
      <c r="BX52" s="106">
        <f t="shared" si="47"/>
        <v>0</v>
      </c>
      <c r="BY52" s="106">
        <f t="shared" si="48"/>
        <v>0</v>
      </c>
      <c r="BZ52" s="106">
        <f t="shared" si="49"/>
        <v>0</v>
      </c>
      <c r="CA52" s="106">
        <f t="shared" si="50"/>
        <v>0</v>
      </c>
      <c r="CB52" s="106">
        <f t="shared" si="51"/>
        <v>0</v>
      </c>
      <c r="CC52" s="107">
        <f t="shared" si="52"/>
        <v>10</v>
      </c>
      <c r="CD52" s="108">
        <f t="shared" si="53"/>
        <v>0</v>
      </c>
      <c r="CG52" s="26">
        <v>48</v>
      </c>
      <c r="CH52" s="101">
        <f>'2C'!G52</f>
        <v>0</v>
      </c>
      <c r="CI52" s="42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106">
        <f t="shared" si="54"/>
        <v>0</v>
      </c>
      <c r="DH52" s="106">
        <f t="shared" si="55"/>
        <v>0</v>
      </c>
      <c r="DI52" s="106">
        <f t="shared" si="56"/>
        <v>0</v>
      </c>
      <c r="DJ52" s="106">
        <f t="shared" si="57"/>
        <v>0</v>
      </c>
      <c r="DK52" s="106">
        <f t="shared" si="58"/>
        <v>0</v>
      </c>
      <c r="DL52" s="106">
        <f t="shared" si="59"/>
        <v>0</v>
      </c>
      <c r="DM52" s="106">
        <f t="shared" si="60"/>
        <v>0</v>
      </c>
      <c r="DN52" s="106">
        <f t="shared" si="61"/>
        <v>0</v>
      </c>
      <c r="DO52" s="106">
        <f t="shared" si="62"/>
        <v>0</v>
      </c>
      <c r="DP52" s="106">
        <f t="shared" si="63"/>
        <v>0</v>
      </c>
      <c r="DQ52" s="106">
        <f t="shared" si="64"/>
        <v>0</v>
      </c>
      <c r="DR52" s="106">
        <f t="shared" si="65"/>
        <v>0</v>
      </c>
      <c r="DS52" s="107">
        <f t="shared" si="66"/>
        <v>10</v>
      </c>
      <c r="DT52" s="108">
        <f t="shared" si="110"/>
        <v>0</v>
      </c>
      <c r="DV52" s="26">
        <v>48</v>
      </c>
      <c r="DW52" s="182"/>
      <c r="DX52" s="42"/>
      <c r="DY52" s="42"/>
      <c r="DZ52" s="71"/>
      <c r="EA52" s="71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3">
        <f t="shared" si="68"/>
        <v>0</v>
      </c>
      <c r="EW52" s="43">
        <f t="shared" si="69"/>
        <v>0</v>
      </c>
      <c r="EX52" s="43">
        <f t="shared" si="70"/>
        <v>0</v>
      </c>
      <c r="EY52" s="43">
        <f t="shared" si="71"/>
        <v>0</v>
      </c>
      <c r="EZ52" s="43">
        <f t="shared" si="72"/>
        <v>0</v>
      </c>
      <c r="FA52" s="43">
        <f t="shared" si="73"/>
        <v>0</v>
      </c>
      <c r="FB52" s="43">
        <f t="shared" si="74"/>
        <v>0</v>
      </c>
      <c r="FC52" s="43">
        <f t="shared" si="75"/>
        <v>0</v>
      </c>
      <c r="FD52" s="43">
        <f t="shared" si="76"/>
        <v>0</v>
      </c>
      <c r="FE52" s="43">
        <f t="shared" si="77"/>
        <v>0</v>
      </c>
      <c r="FF52" s="43">
        <f t="shared" si="78"/>
        <v>0</v>
      </c>
      <c r="FG52" s="43">
        <f t="shared" si="79"/>
        <v>0</v>
      </c>
      <c r="FH52" s="44">
        <f t="shared" si="80"/>
        <v>10</v>
      </c>
      <c r="FI52" s="27">
        <f t="shared" si="115"/>
        <v>0</v>
      </c>
      <c r="FL52" s="26">
        <v>48</v>
      </c>
      <c r="FM52" s="182"/>
      <c r="FN52" s="42"/>
      <c r="FO52" s="79"/>
      <c r="FP52" s="81"/>
      <c r="FQ52" s="43"/>
      <c r="FR52" s="42"/>
      <c r="FS52" s="42"/>
      <c r="FT52" s="42"/>
      <c r="FU52" s="42"/>
      <c r="FV52" s="42"/>
      <c r="FW52" s="42"/>
      <c r="FX52" s="42"/>
      <c r="FY52" s="42"/>
      <c r="FZ52" s="79"/>
      <c r="GA52" s="42"/>
      <c r="GB52" s="81"/>
      <c r="GC52" s="42"/>
      <c r="GD52" s="81"/>
      <c r="GE52" s="42"/>
      <c r="GF52" s="42"/>
      <c r="GG52" s="42"/>
      <c r="GH52" s="42"/>
      <c r="GI52" s="42"/>
      <c r="GJ52" s="42"/>
      <c r="GK52" s="42"/>
      <c r="GL52" s="43">
        <f t="shared" si="82"/>
        <v>0</v>
      </c>
      <c r="GM52" s="43">
        <f t="shared" si="83"/>
        <v>0</v>
      </c>
      <c r="GN52" s="43">
        <f t="shared" si="84"/>
        <v>0</v>
      </c>
      <c r="GO52" s="43">
        <f t="shared" si="85"/>
        <v>0</v>
      </c>
      <c r="GP52" s="43">
        <f t="shared" si="86"/>
        <v>0</v>
      </c>
      <c r="GQ52" s="43">
        <f t="shared" si="87"/>
        <v>0</v>
      </c>
      <c r="GR52" s="43">
        <f t="shared" si="88"/>
        <v>0</v>
      </c>
      <c r="GS52" s="43">
        <f t="shared" si="89"/>
        <v>0</v>
      </c>
      <c r="GT52" s="43">
        <f t="shared" si="90"/>
        <v>0</v>
      </c>
      <c r="GU52" s="43">
        <f t="shared" si="91"/>
        <v>0</v>
      </c>
      <c r="GV52" s="43">
        <f t="shared" si="92"/>
        <v>0</v>
      </c>
      <c r="GW52" s="43">
        <f t="shared" si="93"/>
        <v>0</v>
      </c>
      <c r="GX52" s="44">
        <f t="shared" si="94"/>
        <v>10</v>
      </c>
      <c r="GY52" s="27">
        <f t="shared" si="95"/>
        <v>0</v>
      </c>
      <c r="GZ52" s="179"/>
      <c r="HA52" s="26">
        <v>48</v>
      </c>
      <c r="HB52" s="205">
        <f>'4C'!G52</f>
        <v>0</v>
      </c>
      <c r="HC52" s="42"/>
      <c r="HD52" s="79"/>
      <c r="HE52" s="81"/>
      <c r="HF52" s="43"/>
      <c r="HG52" s="42"/>
      <c r="HH52" s="42"/>
      <c r="HI52" s="42"/>
      <c r="HJ52" s="42"/>
      <c r="HK52" s="42"/>
      <c r="HL52" s="42"/>
      <c r="HM52" s="42"/>
      <c r="HN52" s="42"/>
      <c r="HO52" s="79"/>
      <c r="HP52" s="42"/>
      <c r="HQ52" s="81"/>
      <c r="HR52" s="42"/>
      <c r="HS52" s="81"/>
      <c r="HT52" s="42"/>
      <c r="HU52" s="42"/>
      <c r="HV52" s="42"/>
      <c r="HW52" s="42"/>
      <c r="HX52" s="42"/>
      <c r="HY52" s="42"/>
      <c r="HZ52" s="42"/>
      <c r="IA52" s="43">
        <f t="shared" si="96"/>
        <v>0</v>
      </c>
      <c r="IB52" s="43">
        <f t="shared" si="97"/>
        <v>0</v>
      </c>
      <c r="IC52" s="43">
        <f t="shared" si="98"/>
        <v>0</v>
      </c>
      <c r="ID52" s="43">
        <f t="shared" si="99"/>
        <v>0</v>
      </c>
      <c r="IE52" s="43">
        <f t="shared" si="100"/>
        <v>0</v>
      </c>
      <c r="IF52" s="43">
        <f t="shared" si="101"/>
        <v>0</v>
      </c>
      <c r="IG52" s="43">
        <f t="shared" si="102"/>
        <v>0</v>
      </c>
      <c r="IH52" s="43">
        <f t="shared" si="103"/>
        <v>0</v>
      </c>
      <c r="II52" s="43">
        <f t="shared" si="104"/>
        <v>0</v>
      </c>
      <c r="IJ52" s="43">
        <f t="shared" si="105"/>
        <v>0</v>
      </c>
      <c r="IK52" s="43">
        <f t="shared" si="106"/>
        <v>0</v>
      </c>
      <c r="IL52" s="43">
        <f t="shared" si="107"/>
        <v>0</v>
      </c>
      <c r="IM52" s="44">
        <f t="shared" si="108"/>
        <v>10</v>
      </c>
      <c r="IN52" s="27">
        <f t="shared" si="109"/>
        <v>0</v>
      </c>
      <c r="IO52" s="179"/>
      <c r="IP52" s="26">
        <v>48</v>
      </c>
      <c r="IQ52" s="205" t="str">
        <f>'6A'!G52</f>
        <v xml:space="preserve">  </v>
      </c>
      <c r="IR52" s="42"/>
      <c r="IS52" s="42"/>
      <c r="IT52" s="42"/>
      <c r="IU52" s="42"/>
      <c r="IV52" s="42"/>
      <c r="IW52" s="79"/>
      <c r="IX52" s="79"/>
      <c r="IY52" s="81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131">
        <f t="shared" si="1"/>
        <v>0</v>
      </c>
      <c r="JO52" s="131">
        <f t="shared" si="2"/>
        <v>0</v>
      </c>
      <c r="JP52" s="131">
        <f t="shared" si="3"/>
        <v>0</v>
      </c>
      <c r="JQ52" s="131">
        <f t="shared" si="4"/>
        <v>0</v>
      </c>
      <c r="JR52" s="131">
        <f t="shared" si="5"/>
        <v>0</v>
      </c>
      <c r="JS52" s="131">
        <f t="shared" si="6"/>
        <v>0</v>
      </c>
      <c r="JT52" s="131">
        <f t="shared" si="7"/>
        <v>0</v>
      </c>
      <c r="JU52" s="131">
        <f t="shared" si="8"/>
        <v>0</v>
      </c>
      <c r="JV52" s="131">
        <f t="shared" si="9"/>
        <v>0</v>
      </c>
      <c r="JW52" s="131">
        <f t="shared" si="10"/>
        <v>0</v>
      </c>
      <c r="JX52" s="131">
        <f t="shared" si="11"/>
        <v>0</v>
      </c>
      <c r="JY52" s="130">
        <f t="shared" si="111"/>
        <v>10</v>
      </c>
      <c r="JZ52" s="27">
        <f t="shared" si="112"/>
        <v>0</v>
      </c>
      <c r="KB52" s="26">
        <v>48</v>
      </c>
      <c r="KC52" s="205">
        <f>'6B'!G52</f>
        <v>0</v>
      </c>
      <c r="KD52" s="42"/>
      <c r="KE52" s="42"/>
      <c r="KF52" s="42"/>
      <c r="KG52" s="42"/>
      <c r="KH52" s="42"/>
      <c r="KI52" s="79"/>
      <c r="KJ52" s="79"/>
      <c r="KK52" s="81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131">
        <f t="shared" si="14"/>
        <v>0</v>
      </c>
      <c r="LA52" s="131">
        <f t="shared" si="15"/>
        <v>0</v>
      </c>
      <c r="LB52" s="131">
        <f t="shared" si="16"/>
        <v>0</v>
      </c>
      <c r="LC52" s="131">
        <f t="shared" si="17"/>
        <v>0</v>
      </c>
      <c r="LD52" s="131">
        <f t="shared" si="18"/>
        <v>0</v>
      </c>
      <c r="LE52" s="131">
        <f t="shared" si="19"/>
        <v>0</v>
      </c>
      <c r="LF52" s="131">
        <f t="shared" si="20"/>
        <v>0</v>
      </c>
      <c r="LG52" s="131">
        <f t="shared" si="21"/>
        <v>0</v>
      </c>
      <c r="LH52" s="131">
        <f t="shared" si="22"/>
        <v>0</v>
      </c>
      <c r="LI52" s="131">
        <f t="shared" si="23"/>
        <v>0</v>
      </c>
      <c r="LJ52" s="131">
        <f t="shared" si="24"/>
        <v>0</v>
      </c>
      <c r="LK52" s="44">
        <f t="shared" si="113"/>
        <v>10</v>
      </c>
      <c r="LL52" s="27">
        <f t="shared" si="114"/>
        <v>0</v>
      </c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</row>
    <row r="53" spans="1:346" s="33" customFormat="1">
      <c r="A53" s="26">
        <v>49</v>
      </c>
      <c r="B53" s="100">
        <f>'2 A'!G53</f>
        <v>0</v>
      </c>
      <c r="C53" s="71"/>
      <c r="D53" s="19"/>
      <c r="E53" s="71"/>
      <c r="F53" s="19"/>
      <c r="G53" s="71"/>
      <c r="H53" s="70"/>
      <c r="I53" s="71"/>
      <c r="J53" s="19"/>
      <c r="K53" s="71"/>
      <c r="L53" s="19"/>
      <c r="M53" s="71"/>
      <c r="N53" s="19"/>
      <c r="O53" s="71"/>
      <c r="P53" s="19"/>
      <c r="Q53" s="71"/>
      <c r="R53" s="19"/>
      <c r="S53" s="71"/>
      <c r="T53" s="19"/>
      <c r="U53" s="71"/>
      <c r="V53" s="19"/>
      <c r="W53" s="71"/>
      <c r="X53" s="71"/>
      <c r="Y53" s="71"/>
      <c r="Z53" s="71"/>
      <c r="AA53" s="43">
        <f t="shared" si="27"/>
        <v>0</v>
      </c>
      <c r="AB53" s="43">
        <f t="shared" si="28"/>
        <v>0</v>
      </c>
      <c r="AC53" s="43">
        <f t="shared" si="29"/>
        <v>0</v>
      </c>
      <c r="AD53" s="43">
        <f t="shared" si="30"/>
        <v>0</v>
      </c>
      <c r="AE53" s="43">
        <f t="shared" si="31"/>
        <v>0</v>
      </c>
      <c r="AF53" s="43">
        <f t="shared" si="32"/>
        <v>0</v>
      </c>
      <c r="AG53" s="43">
        <f t="shared" si="33"/>
        <v>0</v>
      </c>
      <c r="AH53" s="43">
        <f t="shared" si="34"/>
        <v>0</v>
      </c>
      <c r="AI53" s="43">
        <f t="shared" si="35"/>
        <v>0</v>
      </c>
      <c r="AJ53" s="43">
        <f t="shared" si="36"/>
        <v>0</v>
      </c>
      <c r="AK53" s="43">
        <f t="shared" si="37"/>
        <v>0</v>
      </c>
      <c r="AL53" s="43">
        <f t="shared" si="38"/>
        <v>0</v>
      </c>
      <c r="AM53" s="44">
        <f t="shared" si="39"/>
        <v>10</v>
      </c>
      <c r="AN53" s="27">
        <f t="shared" si="0"/>
        <v>0</v>
      </c>
      <c r="AQ53" s="26">
        <v>49</v>
      </c>
      <c r="AR53" s="101">
        <f>'2B'!G53</f>
        <v>0</v>
      </c>
      <c r="AS53" s="42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106">
        <f t="shared" si="40"/>
        <v>0</v>
      </c>
      <c r="BR53" s="106">
        <f t="shared" si="41"/>
        <v>0</v>
      </c>
      <c r="BS53" s="106">
        <f t="shared" si="42"/>
        <v>0</v>
      </c>
      <c r="BT53" s="106">
        <f t="shared" si="43"/>
        <v>0</v>
      </c>
      <c r="BU53" s="106">
        <f t="shared" si="44"/>
        <v>0</v>
      </c>
      <c r="BV53" s="106">
        <f t="shared" si="45"/>
        <v>0</v>
      </c>
      <c r="BW53" s="106">
        <f t="shared" si="46"/>
        <v>0</v>
      </c>
      <c r="BX53" s="106">
        <f t="shared" si="47"/>
        <v>0</v>
      </c>
      <c r="BY53" s="106">
        <f t="shared" si="48"/>
        <v>0</v>
      </c>
      <c r="BZ53" s="106">
        <f t="shared" si="49"/>
        <v>0</v>
      </c>
      <c r="CA53" s="106">
        <f t="shared" si="50"/>
        <v>0</v>
      </c>
      <c r="CB53" s="106">
        <f t="shared" si="51"/>
        <v>0</v>
      </c>
      <c r="CC53" s="107">
        <f t="shared" si="52"/>
        <v>10</v>
      </c>
      <c r="CD53" s="108">
        <f t="shared" si="53"/>
        <v>0</v>
      </c>
      <c r="CG53" s="26">
        <v>49</v>
      </c>
      <c r="CH53" s="101">
        <f>'2C'!G53</f>
        <v>0</v>
      </c>
      <c r="CI53" s="42"/>
      <c r="CJ53" s="71"/>
      <c r="CK53" s="71"/>
      <c r="CL53" s="71"/>
      <c r="CM53" s="71"/>
      <c r="CN53" s="71"/>
      <c r="CO53" s="71"/>
      <c r="CP53" s="71"/>
      <c r="CQ53" s="71"/>
      <c r="CR53" s="71"/>
      <c r="CS53" s="71"/>
      <c r="CT53" s="71"/>
      <c r="CU53" s="71"/>
      <c r="CV53" s="71"/>
      <c r="CW53" s="71"/>
      <c r="CX53" s="71"/>
      <c r="CY53" s="71"/>
      <c r="CZ53" s="71"/>
      <c r="DA53" s="71"/>
      <c r="DB53" s="71"/>
      <c r="DC53" s="71"/>
      <c r="DD53" s="71"/>
      <c r="DE53" s="71"/>
      <c r="DF53" s="71"/>
      <c r="DG53" s="106">
        <f t="shared" si="54"/>
        <v>0</v>
      </c>
      <c r="DH53" s="106">
        <f t="shared" si="55"/>
        <v>0</v>
      </c>
      <c r="DI53" s="106">
        <f t="shared" si="56"/>
        <v>0</v>
      </c>
      <c r="DJ53" s="106">
        <f t="shared" si="57"/>
        <v>0</v>
      </c>
      <c r="DK53" s="106">
        <f t="shared" si="58"/>
        <v>0</v>
      </c>
      <c r="DL53" s="106">
        <f t="shared" si="59"/>
        <v>0</v>
      </c>
      <c r="DM53" s="106">
        <f t="shared" si="60"/>
        <v>0</v>
      </c>
      <c r="DN53" s="106">
        <f t="shared" si="61"/>
        <v>0</v>
      </c>
      <c r="DO53" s="106">
        <f t="shared" si="62"/>
        <v>0</v>
      </c>
      <c r="DP53" s="106">
        <f t="shared" si="63"/>
        <v>0</v>
      </c>
      <c r="DQ53" s="106">
        <f t="shared" si="64"/>
        <v>0</v>
      </c>
      <c r="DR53" s="106">
        <f t="shared" si="65"/>
        <v>0</v>
      </c>
      <c r="DS53" s="107">
        <f t="shared" si="66"/>
        <v>10</v>
      </c>
      <c r="DT53" s="108">
        <f t="shared" si="110"/>
        <v>0</v>
      </c>
      <c r="DV53" s="26">
        <v>49</v>
      </c>
      <c r="DW53" s="182"/>
      <c r="DX53" s="42"/>
      <c r="DY53" s="42"/>
      <c r="DZ53" s="71"/>
      <c r="EA53" s="71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3">
        <f t="shared" si="68"/>
        <v>0</v>
      </c>
      <c r="EW53" s="43">
        <f t="shared" si="69"/>
        <v>0</v>
      </c>
      <c r="EX53" s="43">
        <f t="shared" si="70"/>
        <v>0</v>
      </c>
      <c r="EY53" s="43">
        <f t="shared" si="71"/>
        <v>0</v>
      </c>
      <c r="EZ53" s="43">
        <f t="shared" si="72"/>
        <v>0</v>
      </c>
      <c r="FA53" s="43">
        <f t="shared" si="73"/>
        <v>0</v>
      </c>
      <c r="FB53" s="43">
        <f t="shared" si="74"/>
        <v>0</v>
      </c>
      <c r="FC53" s="43">
        <f t="shared" si="75"/>
        <v>0</v>
      </c>
      <c r="FD53" s="43">
        <f t="shared" si="76"/>
        <v>0</v>
      </c>
      <c r="FE53" s="43">
        <f t="shared" si="77"/>
        <v>0</v>
      </c>
      <c r="FF53" s="43">
        <f t="shared" si="78"/>
        <v>0</v>
      </c>
      <c r="FG53" s="43">
        <f t="shared" si="79"/>
        <v>0</v>
      </c>
      <c r="FH53" s="44">
        <f t="shared" si="80"/>
        <v>10</v>
      </c>
      <c r="FI53" s="27">
        <f t="shared" si="115"/>
        <v>0</v>
      </c>
      <c r="FL53" s="26">
        <v>49</v>
      </c>
      <c r="FM53" s="182"/>
      <c r="FN53" s="42"/>
      <c r="FO53" s="79"/>
      <c r="FP53" s="81"/>
      <c r="FQ53" s="43"/>
      <c r="FR53" s="42"/>
      <c r="FS53" s="42"/>
      <c r="FT53" s="42"/>
      <c r="FU53" s="42"/>
      <c r="FV53" s="42"/>
      <c r="FW53" s="42"/>
      <c r="FX53" s="42"/>
      <c r="FY53" s="42"/>
      <c r="FZ53" s="79"/>
      <c r="GA53" s="42"/>
      <c r="GB53" s="81"/>
      <c r="GC53" s="42"/>
      <c r="GD53" s="81"/>
      <c r="GE53" s="42"/>
      <c r="GF53" s="42"/>
      <c r="GG53" s="42"/>
      <c r="GH53" s="42"/>
      <c r="GI53" s="42"/>
      <c r="GJ53" s="42"/>
      <c r="GK53" s="42"/>
      <c r="GL53" s="43">
        <f t="shared" si="82"/>
        <v>0</v>
      </c>
      <c r="GM53" s="43">
        <f t="shared" si="83"/>
        <v>0</v>
      </c>
      <c r="GN53" s="43">
        <f t="shared" si="84"/>
        <v>0</v>
      </c>
      <c r="GO53" s="43">
        <f t="shared" si="85"/>
        <v>0</v>
      </c>
      <c r="GP53" s="43">
        <f t="shared" si="86"/>
        <v>0</v>
      </c>
      <c r="GQ53" s="43">
        <f t="shared" si="87"/>
        <v>0</v>
      </c>
      <c r="GR53" s="43">
        <f t="shared" si="88"/>
        <v>0</v>
      </c>
      <c r="GS53" s="43">
        <f t="shared" si="89"/>
        <v>0</v>
      </c>
      <c r="GT53" s="43">
        <f t="shared" si="90"/>
        <v>0</v>
      </c>
      <c r="GU53" s="43">
        <f t="shared" si="91"/>
        <v>0</v>
      </c>
      <c r="GV53" s="43">
        <f t="shared" si="92"/>
        <v>0</v>
      </c>
      <c r="GW53" s="43">
        <f t="shared" si="93"/>
        <v>0</v>
      </c>
      <c r="GX53" s="44">
        <f t="shared" si="94"/>
        <v>10</v>
      </c>
      <c r="GY53" s="27">
        <f t="shared" si="95"/>
        <v>0</v>
      </c>
      <c r="GZ53" s="179"/>
      <c r="HA53" s="26">
        <v>49</v>
      </c>
      <c r="HB53" s="205">
        <f>'4C'!G53</f>
        <v>0</v>
      </c>
      <c r="HC53" s="42"/>
      <c r="HD53" s="79"/>
      <c r="HE53" s="81"/>
      <c r="HF53" s="43"/>
      <c r="HG53" s="42"/>
      <c r="HH53" s="42"/>
      <c r="HI53" s="42"/>
      <c r="HJ53" s="42"/>
      <c r="HK53" s="42"/>
      <c r="HL53" s="42"/>
      <c r="HM53" s="42"/>
      <c r="HN53" s="42"/>
      <c r="HO53" s="79"/>
      <c r="HP53" s="42"/>
      <c r="HQ53" s="81"/>
      <c r="HR53" s="42"/>
      <c r="HS53" s="81"/>
      <c r="HT53" s="42"/>
      <c r="HU53" s="42"/>
      <c r="HV53" s="42"/>
      <c r="HW53" s="42"/>
      <c r="HX53" s="42"/>
      <c r="HY53" s="42"/>
      <c r="HZ53" s="42"/>
      <c r="IA53" s="43">
        <f t="shared" si="96"/>
        <v>0</v>
      </c>
      <c r="IB53" s="43">
        <f t="shared" si="97"/>
        <v>0</v>
      </c>
      <c r="IC53" s="43">
        <f t="shared" si="98"/>
        <v>0</v>
      </c>
      <c r="ID53" s="43">
        <f t="shared" si="99"/>
        <v>0</v>
      </c>
      <c r="IE53" s="43">
        <f t="shared" si="100"/>
        <v>0</v>
      </c>
      <c r="IF53" s="43">
        <f t="shared" si="101"/>
        <v>0</v>
      </c>
      <c r="IG53" s="43">
        <f t="shared" si="102"/>
        <v>0</v>
      </c>
      <c r="IH53" s="43">
        <f t="shared" si="103"/>
        <v>0</v>
      </c>
      <c r="II53" s="43">
        <f t="shared" si="104"/>
        <v>0</v>
      </c>
      <c r="IJ53" s="43">
        <f t="shared" si="105"/>
        <v>0</v>
      </c>
      <c r="IK53" s="43">
        <f t="shared" si="106"/>
        <v>0</v>
      </c>
      <c r="IL53" s="43">
        <f t="shared" si="107"/>
        <v>0</v>
      </c>
      <c r="IM53" s="44">
        <f t="shared" si="108"/>
        <v>10</v>
      </c>
      <c r="IN53" s="27">
        <f t="shared" si="109"/>
        <v>0</v>
      </c>
      <c r="IO53" s="179"/>
      <c r="IP53" s="26">
        <v>49</v>
      </c>
      <c r="IQ53" s="182" t="str">
        <f>'6A'!G53</f>
        <v xml:space="preserve">  </v>
      </c>
      <c r="IR53" s="42"/>
      <c r="IS53" s="42"/>
      <c r="IT53" s="42"/>
      <c r="IU53" s="42"/>
      <c r="IV53" s="42"/>
      <c r="IW53" s="79"/>
      <c r="IX53" s="79"/>
      <c r="IY53" s="81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131">
        <f t="shared" si="1"/>
        <v>0</v>
      </c>
      <c r="JO53" s="131">
        <f t="shared" si="2"/>
        <v>0</v>
      </c>
      <c r="JP53" s="131">
        <f t="shared" si="3"/>
        <v>0</v>
      </c>
      <c r="JQ53" s="131">
        <f t="shared" si="4"/>
        <v>0</v>
      </c>
      <c r="JR53" s="131">
        <f t="shared" si="5"/>
        <v>0</v>
      </c>
      <c r="JS53" s="131">
        <f t="shared" si="6"/>
        <v>0</v>
      </c>
      <c r="JT53" s="131">
        <f t="shared" si="7"/>
        <v>0</v>
      </c>
      <c r="JU53" s="131">
        <f t="shared" si="8"/>
        <v>0</v>
      </c>
      <c r="JV53" s="131">
        <f t="shared" si="9"/>
        <v>0</v>
      </c>
      <c r="JW53" s="131">
        <f t="shared" si="10"/>
        <v>0</v>
      </c>
      <c r="JX53" s="131">
        <f t="shared" si="11"/>
        <v>0</v>
      </c>
      <c r="JY53" s="130">
        <f t="shared" si="111"/>
        <v>10</v>
      </c>
      <c r="JZ53" s="27">
        <f t="shared" si="112"/>
        <v>0</v>
      </c>
      <c r="KB53" s="26">
        <v>49</v>
      </c>
      <c r="KC53" s="205">
        <f>'6B'!G53</f>
        <v>0</v>
      </c>
      <c r="KD53" s="42"/>
      <c r="KE53" s="42"/>
      <c r="KF53" s="42"/>
      <c r="KG53" s="42"/>
      <c r="KH53" s="42"/>
      <c r="KI53" s="79"/>
      <c r="KJ53" s="79"/>
      <c r="KK53" s="81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131">
        <f t="shared" si="14"/>
        <v>0</v>
      </c>
      <c r="LA53" s="131">
        <f t="shared" si="15"/>
        <v>0</v>
      </c>
      <c r="LB53" s="131">
        <f t="shared" si="16"/>
        <v>0</v>
      </c>
      <c r="LC53" s="131">
        <f t="shared" si="17"/>
        <v>0</v>
      </c>
      <c r="LD53" s="131">
        <f t="shared" si="18"/>
        <v>0</v>
      </c>
      <c r="LE53" s="131">
        <f t="shared" si="19"/>
        <v>0</v>
      </c>
      <c r="LF53" s="131">
        <f t="shared" si="20"/>
        <v>0</v>
      </c>
      <c r="LG53" s="131">
        <f t="shared" si="21"/>
        <v>0</v>
      </c>
      <c r="LH53" s="131">
        <f t="shared" si="22"/>
        <v>0</v>
      </c>
      <c r="LI53" s="131">
        <f t="shared" si="23"/>
        <v>0</v>
      </c>
      <c r="LJ53" s="131">
        <f t="shared" si="24"/>
        <v>0</v>
      </c>
      <c r="LK53" s="44">
        <f t="shared" si="113"/>
        <v>10</v>
      </c>
      <c r="LL53" s="27">
        <f t="shared" si="114"/>
        <v>0</v>
      </c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</row>
    <row r="54" spans="1:346" s="33" customFormat="1">
      <c r="A54" s="26">
        <v>50</v>
      </c>
      <c r="B54" s="100">
        <f>'2 A'!G54</f>
        <v>0</v>
      </c>
      <c r="C54" s="71"/>
      <c r="D54" s="19"/>
      <c r="E54" s="71"/>
      <c r="F54" s="19"/>
      <c r="G54" s="71"/>
      <c r="H54" s="70"/>
      <c r="I54" s="71"/>
      <c r="J54" s="19"/>
      <c r="K54" s="71"/>
      <c r="L54" s="19"/>
      <c r="M54" s="71"/>
      <c r="N54" s="19"/>
      <c r="O54" s="71"/>
      <c r="P54" s="19"/>
      <c r="Q54" s="71"/>
      <c r="R54" s="19"/>
      <c r="S54" s="71"/>
      <c r="T54" s="19"/>
      <c r="U54" s="71"/>
      <c r="V54" s="19"/>
      <c r="W54" s="71"/>
      <c r="X54" s="71"/>
      <c r="Y54" s="71"/>
      <c r="Z54" s="71"/>
      <c r="AA54" s="43">
        <f t="shared" si="27"/>
        <v>0</v>
      </c>
      <c r="AB54" s="43">
        <f t="shared" si="28"/>
        <v>0</v>
      </c>
      <c r="AC54" s="43">
        <f t="shared" si="29"/>
        <v>0</v>
      </c>
      <c r="AD54" s="43">
        <f t="shared" si="30"/>
        <v>0</v>
      </c>
      <c r="AE54" s="43">
        <f t="shared" si="31"/>
        <v>0</v>
      </c>
      <c r="AF54" s="43">
        <f t="shared" si="32"/>
        <v>0</v>
      </c>
      <c r="AG54" s="43">
        <f t="shared" si="33"/>
        <v>0</v>
      </c>
      <c r="AH54" s="43">
        <f t="shared" si="34"/>
        <v>0</v>
      </c>
      <c r="AI54" s="43">
        <f t="shared" si="35"/>
        <v>0</v>
      </c>
      <c r="AJ54" s="43">
        <f t="shared" si="36"/>
        <v>0</v>
      </c>
      <c r="AK54" s="43">
        <f t="shared" si="37"/>
        <v>0</v>
      </c>
      <c r="AL54" s="43">
        <f t="shared" si="38"/>
        <v>0</v>
      </c>
      <c r="AM54" s="44">
        <f t="shared" si="39"/>
        <v>10</v>
      </c>
      <c r="AN54" s="27">
        <f t="shared" si="0"/>
        <v>0</v>
      </c>
      <c r="AQ54" s="26">
        <v>50</v>
      </c>
      <c r="AR54" s="101">
        <f>'2B'!G54</f>
        <v>0</v>
      </c>
      <c r="AS54" s="42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  <c r="BK54" s="71"/>
      <c r="BL54" s="71"/>
      <c r="BM54" s="71"/>
      <c r="BN54" s="71"/>
      <c r="BO54" s="71"/>
      <c r="BP54" s="71"/>
      <c r="BQ54" s="106">
        <f t="shared" si="40"/>
        <v>0</v>
      </c>
      <c r="BR54" s="106">
        <f t="shared" si="41"/>
        <v>0</v>
      </c>
      <c r="BS54" s="106">
        <f t="shared" si="42"/>
        <v>0</v>
      </c>
      <c r="BT54" s="106">
        <f t="shared" si="43"/>
        <v>0</v>
      </c>
      <c r="BU54" s="106">
        <f t="shared" si="44"/>
        <v>0</v>
      </c>
      <c r="BV54" s="106">
        <f t="shared" si="45"/>
        <v>0</v>
      </c>
      <c r="BW54" s="106">
        <f t="shared" si="46"/>
        <v>0</v>
      </c>
      <c r="BX54" s="106">
        <f t="shared" si="47"/>
        <v>0</v>
      </c>
      <c r="BY54" s="106">
        <f t="shared" si="48"/>
        <v>0</v>
      </c>
      <c r="BZ54" s="106">
        <f t="shared" si="49"/>
        <v>0</v>
      </c>
      <c r="CA54" s="106">
        <f t="shared" si="50"/>
        <v>0</v>
      </c>
      <c r="CB54" s="106">
        <f t="shared" si="51"/>
        <v>0</v>
      </c>
      <c r="CC54" s="107">
        <f t="shared" si="52"/>
        <v>10</v>
      </c>
      <c r="CD54" s="108">
        <f t="shared" si="53"/>
        <v>0</v>
      </c>
      <c r="CG54" s="26">
        <v>50</v>
      </c>
      <c r="CH54" s="101" t="str">
        <f>'2C'!G54</f>
        <v xml:space="preserve">  </v>
      </c>
      <c r="CI54" s="42"/>
      <c r="CJ54" s="71"/>
      <c r="CK54" s="71"/>
      <c r="CL54" s="71"/>
      <c r="CM54" s="71"/>
      <c r="CN54" s="71"/>
      <c r="CO54" s="71"/>
      <c r="CP54" s="71"/>
      <c r="CQ54" s="71"/>
      <c r="CR54" s="71"/>
      <c r="CS54" s="71"/>
      <c r="CT54" s="71"/>
      <c r="CU54" s="71"/>
      <c r="CV54" s="71"/>
      <c r="CW54" s="71"/>
      <c r="CX54" s="71"/>
      <c r="CY54" s="71"/>
      <c r="CZ54" s="71"/>
      <c r="DA54" s="71"/>
      <c r="DB54" s="71"/>
      <c r="DC54" s="71"/>
      <c r="DD54" s="71"/>
      <c r="DE54" s="71"/>
      <c r="DF54" s="71"/>
      <c r="DG54" s="106">
        <f t="shared" si="54"/>
        <v>0</v>
      </c>
      <c r="DH54" s="106">
        <f t="shared" si="55"/>
        <v>0</v>
      </c>
      <c r="DI54" s="106">
        <f t="shared" si="56"/>
        <v>0</v>
      </c>
      <c r="DJ54" s="106">
        <f t="shared" si="57"/>
        <v>0</v>
      </c>
      <c r="DK54" s="106">
        <f t="shared" si="58"/>
        <v>0</v>
      </c>
      <c r="DL54" s="106">
        <f t="shared" si="59"/>
        <v>0</v>
      </c>
      <c r="DM54" s="106">
        <f t="shared" si="60"/>
        <v>0</v>
      </c>
      <c r="DN54" s="106">
        <f t="shared" si="61"/>
        <v>0</v>
      </c>
      <c r="DO54" s="106">
        <f t="shared" si="62"/>
        <v>0</v>
      </c>
      <c r="DP54" s="106">
        <f t="shared" si="63"/>
        <v>0</v>
      </c>
      <c r="DQ54" s="106">
        <f t="shared" si="64"/>
        <v>0</v>
      </c>
      <c r="DR54" s="106">
        <f t="shared" si="65"/>
        <v>0</v>
      </c>
      <c r="DS54" s="107">
        <f t="shared" si="66"/>
        <v>10</v>
      </c>
      <c r="DT54" s="108">
        <f t="shared" si="110"/>
        <v>0</v>
      </c>
      <c r="DV54" s="26">
        <v>50</v>
      </c>
      <c r="DW54" s="182"/>
      <c r="DX54" s="42"/>
      <c r="DY54" s="42"/>
      <c r="DZ54" s="71"/>
      <c r="EA54" s="71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3">
        <f t="shared" si="68"/>
        <v>0</v>
      </c>
      <c r="EW54" s="43">
        <f t="shared" si="69"/>
        <v>0</v>
      </c>
      <c r="EX54" s="43">
        <f t="shared" si="70"/>
        <v>0</v>
      </c>
      <c r="EY54" s="43">
        <f t="shared" si="71"/>
        <v>0</v>
      </c>
      <c r="EZ54" s="43">
        <f t="shared" si="72"/>
        <v>0</v>
      </c>
      <c r="FA54" s="43">
        <f t="shared" si="73"/>
        <v>0</v>
      </c>
      <c r="FB54" s="43">
        <f t="shared" si="74"/>
        <v>0</v>
      </c>
      <c r="FC54" s="43">
        <f t="shared" si="75"/>
        <v>0</v>
      </c>
      <c r="FD54" s="43">
        <f t="shared" si="76"/>
        <v>0</v>
      </c>
      <c r="FE54" s="43">
        <f t="shared" si="77"/>
        <v>0</v>
      </c>
      <c r="FF54" s="43">
        <f t="shared" si="78"/>
        <v>0</v>
      </c>
      <c r="FG54" s="43">
        <f t="shared" si="79"/>
        <v>0</v>
      </c>
      <c r="FH54" s="44">
        <f t="shared" si="80"/>
        <v>10</v>
      </c>
      <c r="FI54" s="27">
        <f t="shared" si="115"/>
        <v>0</v>
      </c>
      <c r="FL54" s="26">
        <v>50</v>
      </c>
      <c r="FM54" s="182"/>
      <c r="FN54" s="42"/>
      <c r="FO54" s="79"/>
      <c r="FP54" s="81"/>
      <c r="FQ54" s="43"/>
      <c r="FR54" s="42"/>
      <c r="FS54" s="42"/>
      <c r="FT54" s="42"/>
      <c r="FU54" s="42"/>
      <c r="FV54" s="42"/>
      <c r="FW54" s="42"/>
      <c r="FX54" s="42"/>
      <c r="FY54" s="42"/>
      <c r="FZ54" s="79"/>
      <c r="GA54" s="42"/>
      <c r="GB54" s="81"/>
      <c r="GC54" s="42"/>
      <c r="GD54" s="81"/>
      <c r="GE54" s="42"/>
      <c r="GF54" s="42"/>
      <c r="GG54" s="42"/>
      <c r="GH54" s="42"/>
      <c r="GI54" s="42"/>
      <c r="GJ54" s="42"/>
      <c r="GK54" s="42"/>
      <c r="GL54" s="43">
        <f t="shared" si="82"/>
        <v>0</v>
      </c>
      <c r="GM54" s="43">
        <f t="shared" si="83"/>
        <v>0</v>
      </c>
      <c r="GN54" s="43">
        <f t="shared" si="84"/>
        <v>0</v>
      </c>
      <c r="GO54" s="43">
        <f t="shared" si="85"/>
        <v>0</v>
      </c>
      <c r="GP54" s="43">
        <f t="shared" si="86"/>
        <v>0</v>
      </c>
      <c r="GQ54" s="43">
        <f t="shared" si="87"/>
        <v>0</v>
      </c>
      <c r="GR54" s="43">
        <f t="shared" si="88"/>
        <v>0</v>
      </c>
      <c r="GS54" s="43">
        <f t="shared" si="89"/>
        <v>0</v>
      </c>
      <c r="GT54" s="43">
        <f t="shared" si="90"/>
        <v>0</v>
      </c>
      <c r="GU54" s="43">
        <f t="shared" si="91"/>
        <v>0</v>
      </c>
      <c r="GV54" s="43">
        <f t="shared" si="92"/>
        <v>0</v>
      </c>
      <c r="GW54" s="43">
        <f t="shared" si="93"/>
        <v>0</v>
      </c>
      <c r="GX54" s="44">
        <f t="shared" si="94"/>
        <v>10</v>
      </c>
      <c r="GY54" s="27">
        <f t="shared" si="95"/>
        <v>0</v>
      </c>
      <c r="GZ54" s="179"/>
      <c r="HA54" s="26">
        <v>50</v>
      </c>
      <c r="HB54" s="205">
        <f>'4C'!G54</f>
        <v>0</v>
      </c>
      <c r="HC54" s="42"/>
      <c r="HD54" s="79"/>
      <c r="HE54" s="81"/>
      <c r="HF54" s="43"/>
      <c r="HG54" s="42"/>
      <c r="HH54" s="42"/>
      <c r="HI54" s="42"/>
      <c r="HJ54" s="42"/>
      <c r="HK54" s="42"/>
      <c r="HL54" s="42"/>
      <c r="HM54" s="42"/>
      <c r="HN54" s="42"/>
      <c r="HO54" s="79"/>
      <c r="HP54" s="42"/>
      <c r="HQ54" s="81"/>
      <c r="HR54" s="42"/>
      <c r="HS54" s="81"/>
      <c r="HT54" s="42"/>
      <c r="HU54" s="42"/>
      <c r="HV54" s="42"/>
      <c r="HW54" s="42"/>
      <c r="HX54" s="42"/>
      <c r="HY54" s="42"/>
      <c r="HZ54" s="42"/>
      <c r="IA54" s="43">
        <f t="shared" si="96"/>
        <v>0</v>
      </c>
      <c r="IB54" s="43">
        <f t="shared" si="97"/>
        <v>0</v>
      </c>
      <c r="IC54" s="43">
        <f t="shared" si="98"/>
        <v>0</v>
      </c>
      <c r="ID54" s="43">
        <f t="shared" si="99"/>
        <v>0</v>
      </c>
      <c r="IE54" s="43">
        <f t="shared" si="100"/>
        <v>0</v>
      </c>
      <c r="IF54" s="43">
        <f t="shared" si="101"/>
        <v>0</v>
      </c>
      <c r="IG54" s="43">
        <f t="shared" si="102"/>
        <v>0</v>
      </c>
      <c r="IH54" s="43">
        <f t="shared" si="103"/>
        <v>0</v>
      </c>
      <c r="II54" s="43">
        <f t="shared" si="104"/>
        <v>0</v>
      </c>
      <c r="IJ54" s="43">
        <f t="shared" si="105"/>
        <v>0</v>
      </c>
      <c r="IK54" s="43">
        <f t="shared" si="106"/>
        <v>0</v>
      </c>
      <c r="IL54" s="43">
        <f t="shared" si="107"/>
        <v>0</v>
      </c>
      <c r="IM54" s="44">
        <f t="shared" si="108"/>
        <v>10</v>
      </c>
      <c r="IN54" s="27">
        <f t="shared" si="109"/>
        <v>0</v>
      </c>
      <c r="IO54" s="179"/>
      <c r="IP54" s="26">
        <v>50</v>
      </c>
      <c r="IQ54" s="182" t="str">
        <f>'6A'!G54</f>
        <v xml:space="preserve">  </v>
      </c>
      <c r="IR54" s="42"/>
      <c r="IS54" s="42"/>
      <c r="IT54" s="42"/>
      <c r="IU54" s="42"/>
      <c r="IV54" s="42"/>
      <c r="IW54" s="79"/>
      <c r="IX54" s="79"/>
      <c r="IY54" s="81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131">
        <f t="shared" si="1"/>
        <v>0</v>
      </c>
      <c r="JO54" s="131">
        <f t="shared" si="2"/>
        <v>0</v>
      </c>
      <c r="JP54" s="131">
        <f t="shared" si="3"/>
        <v>0</v>
      </c>
      <c r="JQ54" s="131">
        <f t="shared" si="4"/>
        <v>0</v>
      </c>
      <c r="JR54" s="131">
        <f t="shared" si="5"/>
        <v>0</v>
      </c>
      <c r="JS54" s="131">
        <f t="shared" si="6"/>
        <v>0</v>
      </c>
      <c r="JT54" s="131">
        <f t="shared" si="7"/>
        <v>0</v>
      </c>
      <c r="JU54" s="131">
        <f t="shared" si="8"/>
        <v>0</v>
      </c>
      <c r="JV54" s="131">
        <f t="shared" si="9"/>
        <v>0</v>
      </c>
      <c r="JW54" s="131">
        <f t="shared" si="10"/>
        <v>0</v>
      </c>
      <c r="JX54" s="131">
        <f t="shared" si="11"/>
        <v>0</v>
      </c>
      <c r="JY54" s="130">
        <f t="shared" si="111"/>
        <v>10</v>
      </c>
      <c r="JZ54" s="27">
        <f t="shared" si="112"/>
        <v>0</v>
      </c>
      <c r="KB54" s="26">
        <v>50</v>
      </c>
      <c r="KC54" s="205">
        <f>'6B'!G53</f>
        <v>0</v>
      </c>
      <c r="KD54" s="42"/>
      <c r="KE54" s="42"/>
      <c r="KF54" s="42"/>
      <c r="KG54" s="42"/>
      <c r="KH54" s="42"/>
      <c r="KI54" s="79"/>
      <c r="KJ54" s="79"/>
      <c r="KK54" s="81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131">
        <f t="shared" si="14"/>
        <v>0</v>
      </c>
      <c r="LA54" s="131">
        <f t="shared" si="15"/>
        <v>0</v>
      </c>
      <c r="LB54" s="131">
        <f t="shared" si="16"/>
        <v>0</v>
      </c>
      <c r="LC54" s="131">
        <f t="shared" si="17"/>
        <v>0</v>
      </c>
      <c r="LD54" s="131">
        <f t="shared" si="18"/>
        <v>0</v>
      </c>
      <c r="LE54" s="131">
        <f t="shared" si="19"/>
        <v>0</v>
      </c>
      <c r="LF54" s="131">
        <f t="shared" si="20"/>
        <v>0</v>
      </c>
      <c r="LG54" s="131">
        <f t="shared" si="21"/>
        <v>0</v>
      </c>
      <c r="LH54" s="131">
        <f t="shared" si="22"/>
        <v>0</v>
      </c>
      <c r="LI54" s="131">
        <f t="shared" si="23"/>
        <v>0</v>
      </c>
      <c r="LJ54" s="131">
        <f t="shared" si="24"/>
        <v>0</v>
      </c>
      <c r="LK54" s="44">
        <f t="shared" si="113"/>
        <v>10</v>
      </c>
      <c r="LL54" s="27">
        <f t="shared" si="114"/>
        <v>0</v>
      </c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</row>
    <row r="55" spans="1:346" s="33" customFormat="1">
      <c r="A55" s="26">
        <v>51</v>
      </c>
      <c r="B55" s="204">
        <f>'2 A'!G55</f>
        <v>0</v>
      </c>
      <c r="C55" s="71"/>
      <c r="D55" s="19"/>
      <c r="E55" s="71"/>
      <c r="F55" s="19"/>
      <c r="G55" s="71"/>
      <c r="H55" s="70"/>
      <c r="I55" s="71"/>
      <c r="J55" s="19"/>
      <c r="K55" s="71"/>
      <c r="L55" s="19"/>
      <c r="M55" s="71"/>
      <c r="N55" s="19"/>
      <c r="O55" s="71"/>
      <c r="P55" s="19"/>
      <c r="Q55" s="71"/>
      <c r="R55" s="19"/>
      <c r="S55" s="71"/>
      <c r="T55" s="19"/>
      <c r="U55" s="71"/>
      <c r="V55" s="19"/>
      <c r="W55" s="71"/>
      <c r="X55" s="71"/>
      <c r="Y55" s="71"/>
      <c r="Z55" s="71"/>
      <c r="AA55" s="43">
        <f t="shared" si="27"/>
        <v>0</v>
      </c>
      <c r="AB55" s="43">
        <f t="shared" si="28"/>
        <v>0</v>
      </c>
      <c r="AC55" s="43">
        <f t="shared" si="29"/>
        <v>0</v>
      </c>
      <c r="AD55" s="43">
        <f t="shared" si="30"/>
        <v>0</v>
      </c>
      <c r="AE55" s="43">
        <f t="shared" si="31"/>
        <v>0</v>
      </c>
      <c r="AF55" s="43">
        <f t="shared" si="32"/>
        <v>0</v>
      </c>
      <c r="AG55" s="43">
        <f t="shared" si="33"/>
        <v>0</v>
      </c>
      <c r="AH55" s="43">
        <f t="shared" si="34"/>
        <v>0</v>
      </c>
      <c r="AI55" s="43">
        <f t="shared" si="35"/>
        <v>0</v>
      </c>
      <c r="AJ55" s="43">
        <f t="shared" si="36"/>
        <v>0</v>
      </c>
      <c r="AK55" s="43">
        <f t="shared" si="37"/>
        <v>0</v>
      </c>
      <c r="AL55" s="43">
        <f t="shared" si="38"/>
        <v>0</v>
      </c>
      <c r="AM55" s="44">
        <f t="shared" si="39"/>
        <v>10</v>
      </c>
      <c r="AN55" s="27">
        <f t="shared" si="0"/>
        <v>0</v>
      </c>
      <c r="AQ55" s="26">
        <v>51</v>
      </c>
      <c r="AR55" s="101">
        <f>'2B'!G55</f>
        <v>0</v>
      </c>
      <c r="AS55" s="42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106">
        <f t="shared" si="40"/>
        <v>0</v>
      </c>
      <c r="BR55" s="106">
        <f t="shared" si="41"/>
        <v>0</v>
      </c>
      <c r="BS55" s="106">
        <f t="shared" si="42"/>
        <v>0</v>
      </c>
      <c r="BT55" s="106">
        <f t="shared" si="43"/>
        <v>0</v>
      </c>
      <c r="BU55" s="106">
        <f t="shared" si="44"/>
        <v>0</v>
      </c>
      <c r="BV55" s="106">
        <f t="shared" si="45"/>
        <v>0</v>
      </c>
      <c r="BW55" s="106">
        <f t="shared" si="46"/>
        <v>0</v>
      </c>
      <c r="BX55" s="106">
        <f t="shared" si="47"/>
        <v>0</v>
      </c>
      <c r="BY55" s="106">
        <f t="shared" si="48"/>
        <v>0</v>
      </c>
      <c r="BZ55" s="106">
        <f t="shared" si="49"/>
        <v>0</v>
      </c>
      <c r="CA55" s="106">
        <f t="shared" si="50"/>
        <v>0</v>
      </c>
      <c r="CB55" s="106">
        <f t="shared" si="51"/>
        <v>0</v>
      </c>
      <c r="CC55" s="107">
        <f t="shared" si="52"/>
        <v>10</v>
      </c>
      <c r="CD55" s="108">
        <f t="shared" si="53"/>
        <v>0</v>
      </c>
      <c r="CG55" s="26">
        <v>51</v>
      </c>
      <c r="CH55" s="101"/>
      <c r="CI55" s="42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106">
        <f t="shared" si="54"/>
        <v>0</v>
      </c>
      <c r="DH55" s="106">
        <f t="shared" si="55"/>
        <v>0</v>
      </c>
      <c r="DI55" s="106">
        <f t="shared" si="56"/>
        <v>0</v>
      </c>
      <c r="DJ55" s="106">
        <f t="shared" si="57"/>
        <v>0</v>
      </c>
      <c r="DK55" s="106">
        <f t="shared" si="58"/>
        <v>0</v>
      </c>
      <c r="DL55" s="106">
        <f t="shared" si="59"/>
        <v>0</v>
      </c>
      <c r="DM55" s="106">
        <f t="shared" si="60"/>
        <v>0</v>
      </c>
      <c r="DN55" s="106">
        <f t="shared" si="61"/>
        <v>0</v>
      </c>
      <c r="DO55" s="106">
        <f t="shared" si="62"/>
        <v>0</v>
      </c>
      <c r="DP55" s="106">
        <f t="shared" si="63"/>
        <v>0</v>
      </c>
      <c r="DQ55" s="106">
        <f t="shared" si="64"/>
        <v>0</v>
      </c>
      <c r="DR55" s="106">
        <f t="shared" si="65"/>
        <v>0</v>
      </c>
      <c r="DS55" s="107">
        <f t="shared" si="66"/>
        <v>10</v>
      </c>
      <c r="DT55" s="108">
        <f t="shared" si="110"/>
        <v>0</v>
      </c>
      <c r="DV55" s="26">
        <v>51</v>
      </c>
      <c r="DW55" s="182"/>
      <c r="DX55" s="42"/>
      <c r="DY55" s="42"/>
      <c r="DZ55" s="71"/>
      <c r="EA55" s="71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3">
        <f t="shared" si="68"/>
        <v>0</v>
      </c>
      <c r="EW55" s="43">
        <f t="shared" si="69"/>
        <v>0</v>
      </c>
      <c r="EX55" s="43">
        <f t="shared" si="70"/>
        <v>0</v>
      </c>
      <c r="EY55" s="43">
        <f t="shared" si="71"/>
        <v>0</v>
      </c>
      <c r="EZ55" s="43">
        <f t="shared" si="72"/>
        <v>0</v>
      </c>
      <c r="FA55" s="43">
        <f t="shared" si="73"/>
        <v>0</v>
      </c>
      <c r="FB55" s="43">
        <f t="shared" si="74"/>
        <v>0</v>
      </c>
      <c r="FC55" s="43">
        <f t="shared" si="75"/>
        <v>0</v>
      </c>
      <c r="FD55" s="43">
        <f t="shared" si="76"/>
        <v>0</v>
      </c>
      <c r="FE55" s="43">
        <f t="shared" si="77"/>
        <v>0</v>
      </c>
      <c r="FF55" s="43">
        <f t="shared" si="78"/>
        <v>0</v>
      </c>
      <c r="FG55" s="43">
        <f t="shared" si="79"/>
        <v>0</v>
      </c>
      <c r="FH55" s="44">
        <f t="shared" si="80"/>
        <v>10</v>
      </c>
      <c r="FI55" s="27">
        <f t="shared" si="115"/>
        <v>0</v>
      </c>
      <c r="FL55" s="26">
        <v>51</v>
      </c>
      <c r="FM55" s="182"/>
      <c r="FN55" s="42"/>
      <c r="FO55" s="79"/>
      <c r="FP55" s="81"/>
      <c r="FQ55" s="43"/>
      <c r="FR55" s="42"/>
      <c r="FS55" s="42"/>
      <c r="FT55" s="42"/>
      <c r="FU55" s="42"/>
      <c r="FV55" s="42"/>
      <c r="FW55" s="42"/>
      <c r="FX55" s="42"/>
      <c r="FY55" s="42"/>
      <c r="FZ55" s="79"/>
      <c r="GA55" s="42"/>
      <c r="GB55" s="81"/>
      <c r="GC55" s="42"/>
      <c r="GD55" s="81"/>
      <c r="GE55" s="42"/>
      <c r="GF55" s="42"/>
      <c r="GG55" s="42"/>
      <c r="GH55" s="42"/>
      <c r="GI55" s="42"/>
      <c r="GJ55" s="42"/>
      <c r="GK55" s="42"/>
      <c r="GL55" s="43">
        <f t="shared" si="82"/>
        <v>0</v>
      </c>
      <c r="GM55" s="43">
        <f t="shared" si="83"/>
        <v>0</v>
      </c>
      <c r="GN55" s="43">
        <f t="shared" si="84"/>
        <v>0</v>
      </c>
      <c r="GO55" s="43">
        <f t="shared" si="85"/>
        <v>0</v>
      </c>
      <c r="GP55" s="43">
        <f t="shared" si="86"/>
        <v>0</v>
      </c>
      <c r="GQ55" s="43">
        <f t="shared" si="87"/>
        <v>0</v>
      </c>
      <c r="GR55" s="43">
        <f t="shared" si="88"/>
        <v>0</v>
      </c>
      <c r="GS55" s="43">
        <f t="shared" si="89"/>
        <v>0</v>
      </c>
      <c r="GT55" s="43">
        <f t="shared" si="90"/>
        <v>0</v>
      </c>
      <c r="GU55" s="43">
        <f t="shared" si="91"/>
        <v>0</v>
      </c>
      <c r="GV55" s="43">
        <f t="shared" si="92"/>
        <v>0</v>
      </c>
      <c r="GW55" s="43">
        <f t="shared" si="93"/>
        <v>0</v>
      </c>
      <c r="GX55" s="44">
        <f t="shared" si="94"/>
        <v>10</v>
      </c>
      <c r="GY55" s="27">
        <f t="shared" si="95"/>
        <v>0</v>
      </c>
      <c r="GZ55" s="179"/>
      <c r="HA55" s="26">
        <v>51</v>
      </c>
      <c r="HB55" s="205">
        <f>'4C'!G55</f>
        <v>0</v>
      </c>
      <c r="HC55" s="42"/>
      <c r="HD55" s="79"/>
      <c r="HE55" s="81"/>
      <c r="HF55" s="43"/>
      <c r="HG55" s="42"/>
      <c r="HH55" s="42"/>
      <c r="HI55" s="42"/>
      <c r="HJ55" s="42"/>
      <c r="HK55" s="42"/>
      <c r="HL55" s="42"/>
      <c r="HM55" s="42"/>
      <c r="HN55" s="42"/>
      <c r="HO55" s="79"/>
      <c r="HP55" s="42"/>
      <c r="HQ55" s="81"/>
      <c r="HR55" s="42"/>
      <c r="HS55" s="81"/>
      <c r="HT55" s="42"/>
      <c r="HU55" s="42"/>
      <c r="HV55" s="42"/>
      <c r="HW55" s="42"/>
      <c r="HX55" s="42"/>
      <c r="HY55" s="42"/>
      <c r="HZ55" s="42"/>
      <c r="IA55" s="43">
        <f t="shared" si="96"/>
        <v>0</v>
      </c>
      <c r="IB55" s="43">
        <f t="shared" si="97"/>
        <v>0</v>
      </c>
      <c r="IC55" s="43">
        <f t="shared" si="98"/>
        <v>0</v>
      </c>
      <c r="ID55" s="43">
        <f t="shared" si="99"/>
        <v>0</v>
      </c>
      <c r="IE55" s="43">
        <f t="shared" si="100"/>
        <v>0</v>
      </c>
      <c r="IF55" s="43">
        <f t="shared" si="101"/>
        <v>0</v>
      </c>
      <c r="IG55" s="43">
        <f t="shared" si="102"/>
        <v>0</v>
      </c>
      <c r="IH55" s="43">
        <f t="shared" si="103"/>
        <v>0</v>
      </c>
      <c r="II55" s="43">
        <f t="shared" si="104"/>
        <v>0</v>
      </c>
      <c r="IJ55" s="43">
        <f t="shared" si="105"/>
        <v>0</v>
      </c>
      <c r="IK55" s="43">
        <f t="shared" si="106"/>
        <v>0</v>
      </c>
      <c r="IL55" s="43">
        <f t="shared" si="107"/>
        <v>0</v>
      </c>
      <c r="IM55" s="44">
        <f t="shared" si="108"/>
        <v>10</v>
      </c>
      <c r="IN55" s="27">
        <f t="shared" si="109"/>
        <v>0</v>
      </c>
      <c r="IO55" s="179"/>
      <c r="IP55" s="26">
        <v>51</v>
      </c>
      <c r="IQ55" s="205" t="str">
        <f>'6A'!G55</f>
        <v xml:space="preserve">  </v>
      </c>
      <c r="IR55" s="42"/>
      <c r="IS55" s="42"/>
      <c r="IT55" s="42"/>
      <c r="IU55" s="42"/>
      <c r="IV55" s="42"/>
      <c r="IW55" s="79"/>
      <c r="IX55" s="79"/>
      <c r="IY55" s="81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131">
        <f t="shared" si="1"/>
        <v>0</v>
      </c>
      <c r="JO55" s="131">
        <f t="shared" si="2"/>
        <v>0</v>
      </c>
      <c r="JP55" s="131">
        <f t="shared" si="3"/>
        <v>0</v>
      </c>
      <c r="JQ55" s="131">
        <f t="shared" si="4"/>
        <v>0</v>
      </c>
      <c r="JR55" s="131">
        <f t="shared" si="5"/>
        <v>0</v>
      </c>
      <c r="JS55" s="131">
        <f t="shared" si="6"/>
        <v>0</v>
      </c>
      <c r="JT55" s="131">
        <f t="shared" si="7"/>
        <v>0</v>
      </c>
      <c r="JU55" s="131">
        <f t="shared" si="8"/>
        <v>0</v>
      </c>
      <c r="JV55" s="131">
        <f t="shared" si="9"/>
        <v>0</v>
      </c>
      <c r="JW55" s="131">
        <f t="shared" si="10"/>
        <v>0</v>
      </c>
      <c r="JX55" s="131">
        <f t="shared" si="11"/>
        <v>0</v>
      </c>
      <c r="JY55" s="130">
        <f t="shared" si="111"/>
        <v>10</v>
      </c>
      <c r="JZ55" s="27">
        <f t="shared" si="112"/>
        <v>0</v>
      </c>
      <c r="KB55" s="26">
        <v>51</v>
      </c>
      <c r="KC55" s="205">
        <f>'6B'!G54</f>
        <v>0</v>
      </c>
      <c r="KD55" s="42"/>
      <c r="KE55" s="42"/>
      <c r="KF55" s="42"/>
      <c r="KG55" s="42"/>
      <c r="KH55" s="42"/>
      <c r="KI55" s="79"/>
      <c r="KJ55" s="79"/>
      <c r="KK55" s="81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131">
        <f t="shared" si="14"/>
        <v>0</v>
      </c>
      <c r="LA55" s="131">
        <f t="shared" si="15"/>
        <v>0</v>
      </c>
      <c r="LB55" s="131">
        <f t="shared" si="16"/>
        <v>0</v>
      </c>
      <c r="LC55" s="131">
        <f t="shared" si="17"/>
        <v>0</v>
      </c>
      <c r="LD55" s="131">
        <f t="shared" si="18"/>
        <v>0</v>
      </c>
      <c r="LE55" s="131">
        <f t="shared" si="19"/>
        <v>0</v>
      </c>
      <c r="LF55" s="131">
        <f t="shared" si="20"/>
        <v>0</v>
      </c>
      <c r="LG55" s="131">
        <f t="shared" si="21"/>
        <v>0</v>
      </c>
      <c r="LH55" s="131">
        <f t="shared" si="22"/>
        <v>0</v>
      </c>
      <c r="LI55" s="131">
        <f t="shared" si="23"/>
        <v>0</v>
      </c>
      <c r="LJ55" s="131">
        <f t="shared" si="24"/>
        <v>0</v>
      </c>
      <c r="LK55" s="44">
        <f t="shared" si="113"/>
        <v>10</v>
      </c>
      <c r="LL55" s="27">
        <f t="shared" si="114"/>
        <v>0</v>
      </c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</row>
    <row r="56" spans="1:346" s="33" customFormat="1">
      <c r="A56" s="26">
        <v>52</v>
      </c>
      <c r="B56" s="204">
        <f>'2 A'!G56</f>
        <v>0</v>
      </c>
      <c r="C56" s="71"/>
      <c r="D56" s="19"/>
      <c r="E56" s="71"/>
      <c r="F56" s="19"/>
      <c r="G56" s="71"/>
      <c r="H56" s="70"/>
      <c r="I56" s="71"/>
      <c r="J56" s="19"/>
      <c r="K56" s="71"/>
      <c r="L56" s="19"/>
      <c r="M56" s="71"/>
      <c r="N56" s="19"/>
      <c r="O56" s="71"/>
      <c r="P56" s="19"/>
      <c r="Q56" s="71"/>
      <c r="R56" s="19"/>
      <c r="S56" s="71"/>
      <c r="T56" s="19"/>
      <c r="U56" s="71"/>
      <c r="V56" s="19"/>
      <c r="W56" s="71"/>
      <c r="X56" s="71"/>
      <c r="Y56" s="71"/>
      <c r="Z56" s="71"/>
      <c r="AA56" s="43">
        <f t="shared" si="27"/>
        <v>0</v>
      </c>
      <c r="AB56" s="43">
        <f t="shared" si="28"/>
        <v>0</v>
      </c>
      <c r="AC56" s="43">
        <f t="shared" si="29"/>
        <v>0</v>
      </c>
      <c r="AD56" s="43">
        <f t="shared" si="30"/>
        <v>0</v>
      </c>
      <c r="AE56" s="43">
        <f t="shared" si="31"/>
        <v>0</v>
      </c>
      <c r="AF56" s="43">
        <f t="shared" si="32"/>
        <v>0</v>
      </c>
      <c r="AG56" s="43">
        <f t="shared" si="33"/>
        <v>0</v>
      </c>
      <c r="AH56" s="43">
        <f t="shared" si="34"/>
        <v>0</v>
      </c>
      <c r="AI56" s="43">
        <f t="shared" si="35"/>
        <v>0</v>
      </c>
      <c r="AJ56" s="43">
        <f t="shared" si="36"/>
        <v>0</v>
      </c>
      <c r="AK56" s="43">
        <f t="shared" si="37"/>
        <v>0</v>
      </c>
      <c r="AL56" s="43">
        <f t="shared" si="38"/>
        <v>0</v>
      </c>
      <c r="AM56" s="44">
        <f t="shared" si="39"/>
        <v>10</v>
      </c>
      <c r="AN56" s="27">
        <f t="shared" si="0"/>
        <v>0</v>
      </c>
      <c r="AQ56" s="26">
        <v>52</v>
      </c>
      <c r="AR56" s="101"/>
      <c r="AS56" s="42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106">
        <f t="shared" si="40"/>
        <v>0</v>
      </c>
      <c r="BR56" s="106">
        <f t="shared" si="41"/>
        <v>0</v>
      </c>
      <c r="BS56" s="106">
        <f t="shared" si="42"/>
        <v>0</v>
      </c>
      <c r="BT56" s="106">
        <f t="shared" si="43"/>
        <v>0</v>
      </c>
      <c r="BU56" s="106">
        <f t="shared" si="44"/>
        <v>0</v>
      </c>
      <c r="BV56" s="106">
        <f t="shared" si="45"/>
        <v>0</v>
      </c>
      <c r="BW56" s="106">
        <f t="shared" si="46"/>
        <v>0</v>
      </c>
      <c r="BX56" s="106">
        <f t="shared" si="47"/>
        <v>0</v>
      </c>
      <c r="BY56" s="106">
        <f t="shared" si="48"/>
        <v>0</v>
      </c>
      <c r="BZ56" s="106">
        <f t="shared" si="49"/>
        <v>0</v>
      </c>
      <c r="CA56" s="106">
        <f t="shared" si="50"/>
        <v>0</v>
      </c>
      <c r="CB56" s="106">
        <f t="shared" si="51"/>
        <v>0</v>
      </c>
      <c r="CC56" s="107">
        <f t="shared" si="52"/>
        <v>10</v>
      </c>
      <c r="CD56" s="108">
        <f t="shared" si="53"/>
        <v>0</v>
      </c>
      <c r="CG56" s="26">
        <v>52</v>
      </c>
      <c r="CH56" s="101"/>
      <c r="CI56" s="42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106">
        <f t="shared" si="54"/>
        <v>0</v>
      </c>
      <c r="DH56" s="106">
        <f t="shared" si="55"/>
        <v>0</v>
      </c>
      <c r="DI56" s="106">
        <f t="shared" si="56"/>
        <v>0</v>
      </c>
      <c r="DJ56" s="106">
        <f t="shared" si="57"/>
        <v>0</v>
      </c>
      <c r="DK56" s="106">
        <f t="shared" si="58"/>
        <v>0</v>
      </c>
      <c r="DL56" s="106">
        <f t="shared" si="59"/>
        <v>0</v>
      </c>
      <c r="DM56" s="106">
        <f t="shared" si="60"/>
        <v>0</v>
      </c>
      <c r="DN56" s="106">
        <f t="shared" si="61"/>
        <v>0</v>
      </c>
      <c r="DO56" s="106">
        <f t="shared" si="62"/>
        <v>0</v>
      </c>
      <c r="DP56" s="106">
        <f t="shared" si="63"/>
        <v>0</v>
      </c>
      <c r="DQ56" s="106">
        <f t="shared" si="64"/>
        <v>0</v>
      </c>
      <c r="DR56" s="106">
        <f t="shared" si="65"/>
        <v>0</v>
      </c>
      <c r="DS56" s="107">
        <f t="shared" si="66"/>
        <v>10</v>
      </c>
      <c r="DT56" s="108">
        <f t="shared" si="110"/>
        <v>0</v>
      </c>
      <c r="DV56" s="26">
        <v>52</v>
      </c>
      <c r="DW56" s="182"/>
      <c r="DX56" s="42"/>
      <c r="DY56" s="42"/>
      <c r="DZ56" s="71"/>
      <c r="EA56" s="71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3">
        <f t="shared" si="68"/>
        <v>0</v>
      </c>
      <c r="EW56" s="43">
        <f t="shared" si="69"/>
        <v>0</v>
      </c>
      <c r="EX56" s="43">
        <f t="shared" si="70"/>
        <v>0</v>
      </c>
      <c r="EY56" s="43">
        <f t="shared" si="71"/>
        <v>0</v>
      </c>
      <c r="EZ56" s="43">
        <f t="shared" si="72"/>
        <v>0</v>
      </c>
      <c r="FA56" s="43">
        <f t="shared" si="73"/>
        <v>0</v>
      </c>
      <c r="FB56" s="43">
        <f t="shared" si="74"/>
        <v>0</v>
      </c>
      <c r="FC56" s="43">
        <f t="shared" si="75"/>
        <v>0</v>
      </c>
      <c r="FD56" s="43">
        <f t="shared" si="76"/>
        <v>0</v>
      </c>
      <c r="FE56" s="43">
        <f t="shared" si="77"/>
        <v>0</v>
      </c>
      <c r="FF56" s="43">
        <f t="shared" si="78"/>
        <v>0</v>
      </c>
      <c r="FG56" s="43">
        <f t="shared" si="79"/>
        <v>0</v>
      </c>
      <c r="FH56" s="44">
        <f t="shared" si="80"/>
        <v>10</v>
      </c>
      <c r="FI56" s="27">
        <f t="shared" si="115"/>
        <v>0</v>
      </c>
      <c r="FL56" s="26">
        <v>52</v>
      </c>
      <c r="FM56" s="182"/>
      <c r="FN56" s="42"/>
      <c r="FO56" s="79"/>
      <c r="FP56" s="81"/>
      <c r="FQ56" s="43"/>
      <c r="FR56" s="42"/>
      <c r="FS56" s="42"/>
      <c r="FT56" s="42"/>
      <c r="FU56" s="42"/>
      <c r="FV56" s="42"/>
      <c r="FW56" s="42"/>
      <c r="FX56" s="42"/>
      <c r="FY56" s="42"/>
      <c r="FZ56" s="79"/>
      <c r="GA56" s="42"/>
      <c r="GB56" s="81"/>
      <c r="GC56" s="42"/>
      <c r="GD56" s="81"/>
      <c r="GE56" s="42"/>
      <c r="GF56" s="42"/>
      <c r="GG56" s="42"/>
      <c r="GH56" s="42"/>
      <c r="GI56" s="42"/>
      <c r="GJ56" s="42"/>
      <c r="GK56" s="42"/>
      <c r="GL56" s="43">
        <f t="shared" si="82"/>
        <v>0</v>
      </c>
      <c r="GM56" s="43">
        <f t="shared" si="83"/>
        <v>0</v>
      </c>
      <c r="GN56" s="43">
        <f t="shared" si="84"/>
        <v>0</v>
      </c>
      <c r="GO56" s="43">
        <f t="shared" si="85"/>
        <v>0</v>
      </c>
      <c r="GP56" s="43">
        <f t="shared" si="86"/>
        <v>0</v>
      </c>
      <c r="GQ56" s="43">
        <f t="shared" si="87"/>
        <v>0</v>
      </c>
      <c r="GR56" s="43">
        <f t="shared" si="88"/>
        <v>0</v>
      </c>
      <c r="GS56" s="43">
        <f t="shared" si="89"/>
        <v>0</v>
      </c>
      <c r="GT56" s="43">
        <f t="shared" si="90"/>
        <v>0</v>
      </c>
      <c r="GU56" s="43">
        <f t="shared" si="91"/>
        <v>0</v>
      </c>
      <c r="GV56" s="43">
        <f t="shared" si="92"/>
        <v>0</v>
      </c>
      <c r="GW56" s="43">
        <f t="shared" si="93"/>
        <v>0</v>
      </c>
      <c r="GX56" s="44">
        <f t="shared" si="94"/>
        <v>10</v>
      </c>
      <c r="GY56" s="27">
        <f t="shared" si="95"/>
        <v>0</v>
      </c>
      <c r="GZ56" s="179"/>
      <c r="HA56" s="26">
        <v>52</v>
      </c>
      <c r="HB56" s="205">
        <f>'4C'!G56</f>
        <v>0</v>
      </c>
      <c r="HC56" s="42"/>
      <c r="HD56" s="79"/>
      <c r="HE56" s="81"/>
      <c r="HF56" s="43"/>
      <c r="HG56" s="42"/>
      <c r="HH56" s="42"/>
      <c r="HI56" s="42"/>
      <c r="HJ56" s="42"/>
      <c r="HK56" s="42"/>
      <c r="HL56" s="42"/>
      <c r="HM56" s="42"/>
      <c r="HN56" s="42"/>
      <c r="HO56" s="79"/>
      <c r="HP56" s="42"/>
      <c r="HQ56" s="81"/>
      <c r="HR56" s="42"/>
      <c r="HS56" s="81"/>
      <c r="HT56" s="42"/>
      <c r="HU56" s="42"/>
      <c r="HV56" s="42"/>
      <c r="HW56" s="42"/>
      <c r="HX56" s="42"/>
      <c r="HY56" s="42"/>
      <c r="HZ56" s="42"/>
      <c r="IA56" s="43">
        <f t="shared" si="96"/>
        <v>0</v>
      </c>
      <c r="IB56" s="43">
        <f t="shared" si="97"/>
        <v>0</v>
      </c>
      <c r="IC56" s="43">
        <f t="shared" si="98"/>
        <v>0</v>
      </c>
      <c r="ID56" s="43">
        <f t="shared" si="99"/>
        <v>0</v>
      </c>
      <c r="IE56" s="43">
        <f t="shared" si="100"/>
        <v>0</v>
      </c>
      <c r="IF56" s="43">
        <f t="shared" si="101"/>
        <v>0</v>
      </c>
      <c r="IG56" s="43">
        <f t="shared" si="102"/>
        <v>0</v>
      </c>
      <c r="IH56" s="43">
        <f t="shared" si="103"/>
        <v>0</v>
      </c>
      <c r="II56" s="43">
        <f t="shared" si="104"/>
        <v>0</v>
      </c>
      <c r="IJ56" s="43">
        <f t="shared" si="105"/>
        <v>0</v>
      </c>
      <c r="IK56" s="43">
        <f t="shared" si="106"/>
        <v>0</v>
      </c>
      <c r="IL56" s="43">
        <f t="shared" si="107"/>
        <v>0</v>
      </c>
      <c r="IM56" s="44">
        <f t="shared" si="108"/>
        <v>10</v>
      </c>
      <c r="IN56" s="27">
        <f t="shared" si="109"/>
        <v>0</v>
      </c>
      <c r="IO56" s="179"/>
      <c r="IP56" s="26">
        <v>52</v>
      </c>
      <c r="IQ56" s="205" t="str">
        <f>'6A'!G56</f>
        <v xml:space="preserve">  </v>
      </c>
      <c r="IR56" s="42"/>
      <c r="IS56" s="42"/>
      <c r="IT56" s="42"/>
      <c r="IU56" s="42"/>
      <c r="IV56" s="42"/>
      <c r="IW56" s="79"/>
      <c r="IX56" s="79"/>
      <c r="IY56" s="81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131">
        <f t="shared" si="1"/>
        <v>0</v>
      </c>
      <c r="JO56" s="131">
        <f t="shared" si="2"/>
        <v>0</v>
      </c>
      <c r="JP56" s="131">
        <f t="shared" si="3"/>
        <v>0</v>
      </c>
      <c r="JQ56" s="131">
        <f t="shared" si="4"/>
        <v>0</v>
      </c>
      <c r="JR56" s="131">
        <f t="shared" si="5"/>
        <v>0</v>
      </c>
      <c r="JS56" s="131">
        <f t="shared" si="6"/>
        <v>0</v>
      </c>
      <c r="JT56" s="131">
        <f t="shared" si="7"/>
        <v>0</v>
      </c>
      <c r="JU56" s="131">
        <f t="shared" si="8"/>
        <v>0</v>
      </c>
      <c r="JV56" s="131">
        <f t="shared" si="9"/>
        <v>0</v>
      </c>
      <c r="JW56" s="131">
        <f t="shared" si="10"/>
        <v>0</v>
      </c>
      <c r="JX56" s="131">
        <f t="shared" si="11"/>
        <v>0</v>
      </c>
      <c r="JY56" s="130">
        <f t="shared" si="111"/>
        <v>10</v>
      </c>
      <c r="JZ56" s="27">
        <f t="shared" si="112"/>
        <v>0</v>
      </c>
      <c r="KB56" s="26">
        <v>52</v>
      </c>
      <c r="KC56" s="205">
        <f>'6B'!G55</f>
        <v>0</v>
      </c>
      <c r="KD56" s="42"/>
      <c r="KE56" s="42"/>
      <c r="KF56" s="42"/>
      <c r="KG56" s="42"/>
      <c r="KH56" s="42"/>
      <c r="KI56" s="79"/>
      <c r="KJ56" s="79"/>
      <c r="KK56" s="81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131">
        <f t="shared" si="14"/>
        <v>0</v>
      </c>
      <c r="LA56" s="131">
        <f t="shared" si="15"/>
        <v>0</v>
      </c>
      <c r="LB56" s="131">
        <f t="shared" si="16"/>
        <v>0</v>
      </c>
      <c r="LC56" s="131">
        <f t="shared" si="17"/>
        <v>0</v>
      </c>
      <c r="LD56" s="131">
        <f t="shared" si="18"/>
        <v>0</v>
      </c>
      <c r="LE56" s="131">
        <f t="shared" si="19"/>
        <v>0</v>
      </c>
      <c r="LF56" s="131">
        <f t="shared" si="20"/>
        <v>0</v>
      </c>
      <c r="LG56" s="131">
        <f t="shared" si="21"/>
        <v>0</v>
      </c>
      <c r="LH56" s="131">
        <f t="shared" si="22"/>
        <v>0</v>
      </c>
      <c r="LI56" s="131">
        <f t="shared" si="23"/>
        <v>0</v>
      </c>
      <c r="LJ56" s="131">
        <f t="shared" si="24"/>
        <v>0</v>
      </c>
      <c r="LK56" s="44">
        <f t="shared" si="113"/>
        <v>10</v>
      </c>
      <c r="LL56" s="27">
        <f t="shared" si="114"/>
        <v>0</v>
      </c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</row>
    <row r="57" spans="1:346" s="33" customFormat="1">
      <c r="A57" s="26">
        <v>53</v>
      </c>
      <c r="B57" s="204">
        <f>'2 A'!G57</f>
        <v>0</v>
      </c>
      <c r="C57" s="71"/>
      <c r="D57" s="19"/>
      <c r="E57" s="71"/>
      <c r="F57" s="19"/>
      <c r="G57" s="71"/>
      <c r="H57" s="70"/>
      <c r="I57" s="71"/>
      <c r="J57" s="19"/>
      <c r="K57" s="71"/>
      <c r="L57" s="19"/>
      <c r="M57" s="71"/>
      <c r="N57" s="19"/>
      <c r="O57" s="71"/>
      <c r="P57" s="19"/>
      <c r="Q57" s="71"/>
      <c r="R57" s="19"/>
      <c r="S57" s="71"/>
      <c r="T57" s="19"/>
      <c r="U57" s="71"/>
      <c r="V57" s="19"/>
      <c r="W57" s="71"/>
      <c r="X57" s="71"/>
      <c r="Y57" s="71"/>
      <c r="Z57" s="71"/>
      <c r="AA57" s="43">
        <f t="shared" si="27"/>
        <v>0</v>
      </c>
      <c r="AB57" s="43">
        <f t="shared" si="28"/>
        <v>0</v>
      </c>
      <c r="AC57" s="43">
        <f t="shared" si="29"/>
        <v>0</v>
      </c>
      <c r="AD57" s="43">
        <f t="shared" si="30"/>
        <v>0</v>
      </c>
      <c r="AE57" s="43">
        <f t="shared" si="31"/>
        <v>0</v>
      </c>
      <c r="AF57" s="43">
        <f t="shared" si="32"/>
        <v>0</v>
      </c>
      <c r="AG57" s="43">
        <f t="shared" si="33"/>
        <v>0</v>
      </c>
      <c r="AH57" s="43">
        <f t="shared" si="34"/>
        <v>0</v>
      </c>
      <c r="AI57" s="43">
        <f t="shared" si="35"/>
        <v>0</v>
      </c>
      <c r="AJ57" s="43">
        <f t="shared" si="36"/>
        <v>0</v>
      </c>
      <c r="AK57" s="43">
        <f t="shared" si="37"/>
        <v>0</v>
      </c>
      <c r="AL57" s="43">
        <f t="shared" si="38"/>
        <v>0</v>
      </c>
      <c r="AM57" s="44">
        <f t="shared" si="39"/>
        <v>10</v>
      </c>
      <c r="AN57" s="27">
        <f t="shared" si="0"/>
        <v>0</v>
      </c>
      <c r="AQ57" s="26">
        <v>53</v>
      </c>
      <c r="AR57" s="101"/>
      <c r="AS57" s="42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106">
        <f t="shared" si="40"/>
        <v>0</v>
      </c>
      <c r="BR57" s="106">
        <f t="shared" si="41"/>
        <v>0</v>
      </c>
      <c r="BS57" s="106">
        <f t="shared" si="42"/>
        <v>0</v>
      </c>
      <c r="BT57" s="106">
        <f t="shared" si="43"/>
        <v>0</v>
      </c>
      <c r="BU57" s="106">
        <f t="shared" si="44"/>
        <v>0</v>
      </c>
      <c r="BV57" s="106">
        <f t="shared" si="45"/>
        <v>0</v>
      </c>
      <c r="BW57" s="106">
        <f t="shared" si="46"/>
        <v>0</v>
      </c>
      <c r="BX57" s="106">
        <f t="shared" si="47"/>
        <v>0</v>
      </c>
      <c r="BY57" s="106">
        <f t="shared" si="48"/>
        <v>0</v>
      </c>
      <c r="BZ57" s="106">
        <f t="shared" si="49"/>
        <v>0</v>
      </c>
      <c r="CA57" s="106">
        <f t="shared" si="50"/>
        <v>0</v>
      </c>
      <c r="CB57" s="106">
        <f t="shared" si="51"/>
        <v>0</v>
      </c>
      <c r="CC57" s="107">
        <f t="shared" si="52"/>
        <v>10</v>
      </c>
      <c r="CD57" s="108">
        <f t="shared" si="53"/>
        <v>0</v>
      </c>
      <c r="CG57" s="26">
        <v>53</v>
      </c>
      <c r="CH57" s="101"/>
      <c r="CI57" s="42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106">
        <f t="shared" si="54"/>
        <v>0</v>
      </c>
      <c r="DH57" s="106">
        <f t="shared" si="55"/>
        <v>0</v>
      </c>
      <c r="DI57" s="106">
        <f t="shared" si="56"/>
        <v>0</v>
      </c>
      <c r="DJ57" s="106">
        <f t="shared" si="57"/>
        <v>0</v>
      </c>
      <c r="DK57" s="106">
        <f t="shared" si="58"/>
        <v>0</v>
      </c>
      <c r="DL57" s="106">
        <f t="shared" si="59"/>
        <v>0</v>
      </c>
      <c r="DM57" s="106">
        <f t="shared" si="60"/>
        <v>0</v>
      </c>
      <c r="DN57" s="106">
        <f t="shared" si="61"/>
        <v>0</v>
      </c>
      <c r="DO57" s="106">
        <f t="shared" si="62"/>
        <v>0</v>
      </c>
      <c r="DP57" s="106">
        <f t="shared" si="63"/>
        <v>0</v>
      </c>
      <c r="DQ57" s="106">
        <f t="shared" si="64"/>
        <v>0</v>
      </c>
      <c r="DR57" s="106">
        <f t="shared" si="65"/>
        <v>0</v>
      </c>
      <c r="DS57" s="107">
        <f t="shared" si="66"/>
        <v>10</v>
      </c>
      <c r="DT57" s="108">
        <f t="shared" si="110"/>
        <v>0</v>
      </c>
      <c r="DV57" s="26">
        <v>53</v>
      </c>
      <c r="DW57" s="182"/>
      <c r="DX57" s="42"/>
      <c r="DY57" s="42"/>
      <c r="DZ57" s="71"/>
      <c r="EA57" s="71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3">
        <f t="shared" si="68"/>
        <v>0</v>
      </c>
      <c r="EW57" s="43">
        <f t="shared" si="69"/>
        <v>0</v>
      </c>
      <c r="EX57" s="43">
        <f t="shared" si="70"/>
        <v>0</v>
      </c>
      <c r="EY57" s="43">
        <f t="shared" si="71"/>
        <v>0</v>
      </c>
      <c r="EZ57" s="43">
        <f t="shared" si="72"/>
        <v>0</v>
      </c>
      <c r="FA57" s="43">
        <f t="shared" si="73"/>
        <v>0</v>
      </c>
      <c r="FB57" s="43">
        <f t="shared" si="74"/>
        <v>0</v>
      </c>
      <c r="FC57" s="43">
        <f t="shared" si="75"/>
        <v>0</v>
      </c>
      <c r="FD57" s="43">
        <f t="shared" si="76"/>
        <v>0</v>
      </c>
      <c r="FE57" s="43">
        <f t="shared" si="77"/>
        <v>0</v>
      </c>
      <c r="FF57" s="43">
        <f t="shared" si="78"/>
        <v>0</v>
      </c>
      <c r="FG57" s="43">
        <f t="shared" si="79"/>
        <v>0</v>
      </c>
      <c r="FH57" s="44">
        <f t="shared" si="80"/>
        <v>10</v>
      </c>
      <c r="FI57" s="27">
        <f t="shared" si="115"/>
        <v>0</v>
      </c>
      <c r="FL57" s="26">
        <v>53</v>
      </c>
      <c r="FM57" s="182"/>
      <c r="FN57" s="42"/>
      <c r="FO57" s="79"/>
      <c r="FP57" s="81"/>
      <c r="FQ57" s="43"/>
      <c r="FR57" s="42"/>
      <c r="FS57" s="42"/>
      <c r="FT57" s="42"/>
      <c r="FU57" s="42"/>
      <c r="FV57" s="42"/>
      <c r="FW57" s="42"/>
      <c r="FX57" s="42"/>
      <c r="FY57" s="42"/>
      <c r="FZ57" s="79"/>
      <c r="GA57" s="42"/>
      <c r="GB57" s="81"/>
      <c r="GC57" s="42"/>
      <c r="GD57" s="81"/>
      <c r="GE57" s="42"/>
      <c r="GF57" s="42"/>
      <c r="GG57" s="42"/>
      <c r="GH57" s="42"/>
      <c r="GI57" s="42"/>
      <c r="GJ57" s="42"/>
      <c r="GK57" s="42"/>
      <c r="GL57" s="43">
        <f t="shared" si="82"/>
        <v>0</v>
      </c>
      <c r="GM57" s="43">
        <f t="shared" si="83"/>
        <v>0</v>
      </c>
      <c r="GN57" s="43">
        <f t="shared" si="84"/>
        <v>0</v>
      </c>
      <c r="GO57" s="43">
        <f t="shared" si="85"/>
        <v>0</v>
      </c>
      <c r="GP57" s="43">
        <f t="shared" si="86"/>
        <v>0</v>
      </c>
      <c r="GQ57" s="43">
        <f t="shared" si="87"/>
        <v>0</v>
      </c>
      <c r="GR57" s="43">
        <f t="shared" si="88"/>
        <v>0</v>
      </c>
      <c r="GS57" s="43">
        <f t="shared" si="89"/>
        <v>0</v>
      </c>
      <c r="GT57" s="43">
        <f t="shared" si="90"/>
        <v>0</v>
      </c>
      <c r="GU57" s="43">
        <f t="shared" si="91"/>
        <v>0</v>
      </c>
      <c r="GV57" s="43">
        <f t="shared" si="92"/>
        <v>0</v>
      </c>
      <c r="GW57" s="43">
        <f t="shared" si="93"/>
        <v>0</v>
      </c>
      <c r="GX57" s="44">
        <f t="shared" si="94"/>
        <v>10</v>
      </c>
      <c r="GY57" s="27">
        <f t="shared" si="95"/>
        <v>0</v>
      </c>
      <c r="GZ57" s="179"/>
      <c r="HA57" s="26">
        <v>53</v>
      </c>
      <c r="HB57" s="205">
        <f>'4C'!G57</f>
        <v>0</v>
      </c>
      <c r="HC57" s="42"/>
      <c r="HD57" s="79"/>
      <c r="HE57" s="81"/>
      <c r="HF57" s="43"/>
      <c r="HG57" s="42"/>
      <c r="HH57" s="42"/>
      <c r="HI57" s="42"/>
      <c r="HJ57" s="42"/>
      <c r="HK57" s="42"/>
      <c r="HL57" s="42"/>
      <c r="HM57" s="42"/>
      <c r="HN57" s="42"/>
      <c r="HO57" s="79"/>
      <c r="HP57" s="42"/>
      <c r="HQ57" s="81"/>
      <c r="HR57" s="42"/>
      <c r="HS57" s="81"/>
      <c r="HT57" s="42"/>
      <c r="HU57" s="42"/>
      <c r="HV57" s="42"/>
      <c r="HW57" s="42"/>
      <c r="HX57" s="42"/>
      <c r="HY57" s="42"/>
      <c r="HZ57" s="42"/>
      <c r="IA57" s="43">
        <f t="shared" si="96"/>
        <v>0</v>
      </c>
      <c r="IB57" s="43">
        <f t="shared" si="97"/>
        <v>0</v>
      </c>
      <c r="IC57" s="43">
        <f t="shared" si="98"/>
        <v>0</v>
      </c>
      <c r="ID57" s="43">
        <f t="shared" si="99"/>
        <v>0</v>
      </c>
      <c r="IE57" s="43">
        <f t="shared" si="100"/>
        <v>0</v>
      </c>
      <c r="IF57" s="43">
        <f t="shared" si="101"/>
        <v>0</v>
      </c>
      <c r="IG57" s="43">
        <f t="shared" si="102"/>
        <v>0</v>
      </c>
      <c r="IH57" s="43">
        <f t="shared" si="103"/>
        <v>0</v>
      </c>
      <c r="II57" s="43">
        <f t="shared" si="104"/>
        <v>0</v>
      </c>
      <c r="IJ57" s="43">
        <f t="shared" si="105"/>
        <v>0</v>
      </c>
      <c r="IK57" s="43">
        <f t="shared" si="106"/>
        <v>0</v>
      </c>
      <c r="IL57" s="43">
        <f t="shared" si="107"/>
        <v>0</v>
      </c>
      <c r="IM57" s="44">
        <f t="shared" si="108"/>
        <v>10</v>
      </c>
      <c r="IN57" s="27">
        <f t="shared" si="109"/>
        <v>0</v>
      </c>
      <c r="IO57" s="179"/>
      <c r="IP57" s="26">
        <v>53</v>
      </c>
      <c r="IQ57" s="205" t="str">
        <f>'6A'!G57</f>
        <v xml:space="preserve">  </v>
      </c>
      <c r="IR57" s="42"/>
      <c r="IS57" s="42"/>
      <c r="IT57" s="42"/>
      <c r="IU57" s="42"/>
      <c r="IV57" s="42"/>
      <c r="IW57" s="79"/>
      <c r="IX57" s="79"/>
      <c r="IY57" s="81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131">
        <f t="shared" si="1"/>
        <v>0</v>
      </c>
      <c r="JO57" s="131">
        <f t="shared" si="2"/>
        <v>0</v>
      </c>
      <c r="JP57" s="131">
        <f t="shared" si="3"/>
        <v>0</v>
      </c>
      <c r="JQ57" s="131">
        <f t="shared" si="4"/>
        <v>0</v>
      </c>
      <c r="JR57" s="131">
        <f t="shared" si="5"/>
        <v>0</v>
      </c>
      <c r="JS57" s="131">
        <f t="shared" si="6"/>
        <v>0</v>
      </c>
      <c r="JT57" s="131">
        <f t="shared" si="7"/>
        <v>0</v>
      </c>
      <c r="JU57" s="131">
        <f t="shared" si="8"/>
        <v>0</v>
      </c>
      <c r="JV57" s="131">
        <f t="shared" si="9"/>
        <v>0</v>
      </c>
      <c r="JW57" s="131">
        <f t="shared" si="10"/>
        <v>0</v>
      </c>
      <c r="JX57" s="131">
        <f t="shared" si="11"/>
        <v>0</v>
      </c>
      <c r="JY57" s="130">
        <f t="shared" si="111"/>
        <v>10</v>
      </c>
      <c r="JZ57" s="27">
        <f t="shared" si="112"/>
        <v>0</v>
      </c>
      <c r="KB57" s="26">
        <v>53</v>
      </c>
      <c r="KC57" s="205">
        <f>'6B'!G56</f>
        <v>0</v>
      </c>
      <c r="KD57" s="42"/>
      <c r="KE57" s="42"/>
      <c r="KF57" s="42"/>
      <c r="KG57" s="42"/>
      <c r="KH57" s="42"/>
      <c r="KI57" s="79"/>
      <c r="KJ57" s="79"/>
      <c r="KK57" s="81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131">
        <f t="shared" si="14"/>
        <v>0</v>
      </c>
      <c r="LA57" s="131">
        <f t="shared" si="15"/>
        <v>0</v>
      </c>
      <c r="LB57" s="131">
        <f t="shared" si="16"/>
        <v>0</v>
      </c>
      <c r="LC57" s="131">
        <f t="shared" si="17"/>
        <v>0</v>
      </c>
      <c r="LD57" s="131">
        <f t="shared" si="18"/>
        <v>0</v>
      </c>
      <c r="LE57" s="131">
        <f t="shared" si="19"/>
        <v>0</v>
      </c>
      <c r="LF57" s="131">
        <f t="shared" si="20"/>
        <v>0</v>
      </c>
      <c r="LG57" s="131">
        <f t="shared" si="21"/>
        <v>0</v>
      </c>
      <c r="LH57" s="131">
        <f t="shared" si="22"/>
        <v>0</v>
      </c>
      <c r="LI57" s="131">
        <f t="shared" si="23"/>
        <v>0</v>
      </c>
      <c r="LJ57" s="131">
        <f t="shared" si="24"/>
        <v>0</v>
      </c>
      <c r="LK57" s="44">
        <f t="shared" si="113"/>
        <v>10</v>
      </c>
      <c r="LL57" s="27">
        <f t="shared" si="114"/>
        <v>0</v>
      </c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</row>
    <row r="58" spans="1:346" s="33" customFormat="1">
      <c r="A58" s="26">
        <v>54</v>
      </c>
      <c r="B58" s="204">
        <f>'2 A'!G58</f>
        <v>0</v>
      </c>
      <c r="C58" s="71"/>
      <c r="D58" s="19"/>
      <c r="E58" s="71"/>
      <c r="F58" s="19"/>
      <c r="G58" s="71"/>
      <c r="H58" s="70"/>
      <c r="I58" s="71"/>
      <c r="J58" s="19"/>
      <c r="K58" s="71"/>
      <c r="L58" s="19"/>
      <c r="M58" s="71"/>
      <c r="N58" s="19"/>
      <c r="O58" s="71"/>
      <c r="P58" s="19"/>
      <c r="Q58" s="71"/>
      <c r="R58" s="19"/>
      <c r="S58" s="71"/>
      <c r="T58" s="19"/>
      <c r="U58" s="71"/>
      <c r="V58" s="19"/>
      <c r="W58" s="71"/>
      <c r="X58" s="71"/>
      <c r="Y58" s="71"/>
      <c r="Z58" s="71"/>
      <c r="AA58" s="43">
        <f t="shared" si="27"/>
        <v>0</v>
      </c>
      <c r="AB58" s="43">
        <f t="shared" si="28"/>
        <v>0</v>
      </c>
      <c r="AC58" s="43">
        <f t="shared" si="29"/>
        <v>0</v>
      </c>
      <c r="AD58" s="43">
        <f t="shared" si="30"/>
        <v>0</v>
      </c>
      <c r="AE58" s="43">
        <f t="shared" si="31"/>
        <v>0</v>
      </c>
      <c r="AF58" s="43">
        <f t="shared" si="32"/>
        <v>0</v>
      </c>
      <c r="AG58" s="43">
        <f t="shared" si="33"/>
        <v>0</v>
      </c>
      <c r="AH58" s="43">
        <f t="shared" si="34"/>
        <v>0</v>
      </c>
      <c r="AI58" s="43">
        <f t="shared" si="35"/>
        <v>0</v>
      </c>
      <c r="AJ58" s="43">
        <f t="shared" si="36"/>
        <v>0</v>
      </c>
      <c r="AK58" s="43">
        <f t="shared" si="37"/>
        <v>0</v>
      </c>
      <c r="AL58" s="43">
        <f t="shared" si="38"/>
        <v>0</v>
      </c>
      <c r="AM58" s="44">
        <f t="shared" si="39"/>
        <v>10</v>
      </c>
      <c r="AN58" s="27">
        <f t="shared" si="0"/>
        <v>0</v>
      </c>
      <c r="AQ58" s="26">
        <v>54</v>
      </c>
      <c r="AR58" s="101"/>
      <c r="AS58" s="42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106">
        <f t="shared" si="40"/>
        <v>0</v>
      </c>
      <c r="BR58" s="106">
        <f t="shared" si="41"/>
        <v>0</v>
      </c>
      <c r="BS58" s="106">
        <f t="shared" si="42"/>
        <v>0</v>
      </c>
      <c r="BT58" s="106">
        <f t="shared" si="43"/>
        <v>0</v>
      </c>
      <c r="BU58" s="106">
        <f t="shared" si="44"/>
        <v>0</v>
      </c>
      <c r="BV58" s="106">
        <f t="shared" si="45"/>
        <v>0</v>
      </c>
      <c r="BW58" s="106">
        <f t="shared" si="46"/>
        <v>0</v>
      </c>
      <c r="BX58" s="106">
        <f t="shared" si="47"/>
        <v>0</v>
      </c>
      <c r="BY58" s="106">
        <f t="shared" si="48"/>
        <v>0</v>
      </c>
      <c r="BZ58" s="106">
        <f t="shared" si="49"/>
        <v>0</v>
      </c>
      <c r="CA58" s="106">
        <f t="shared" si="50"/>
        <v>0</v>
      </c>
      <c r="CB58" s="106">
        <f t="shared" si="51"/>
        <v>0</v>
      </c>
      <c r="CC58" s="107">
        <f t="shared" si="52"/>
        <v>10</v>
      </c>
      <c r="CD58" s="108">
        <f t="shared" si="53"/>
        <v>0</v>
      </c>
      <c r="CG58" s="26">
        <v>54</v>
      </c>
      <c r="CH58" s="101"/>
      <c r="CI58" s="42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106">
        <f t="shared" si="54"/>
        <v>0</v>
      </c>
      <c r="DH58" s="106">
        <f t="shared" si="55"/>
        <v>0</v>
      </c>
      <c r="DI58" s="106">
        <f t="shared" si="56"/>
        <v>0</v>
      </c>
      <c r="DJ58" s="106">
        <f t="shared" si="57"/>
        <v>0</v>
      </c>
      <c r="DK58" s="106">
        <f t="shared" si="58"/>
        <v>0</v>
      </c>
      <c r="DL58" s="106">
        <f t="shared" si="59"/>
        <v>0</v>
      </c>
      <c r="DM58" s="106">
        <f t="shared" si="60"/>
        <v>0</v>
      </c>
      <c r="DN58" s="106">
        <f t="shared" si="61"/>
        <v>0</v>
      </c>
      <c r="DO58" s="106">
        <f t="shared" si="62"/>
        <v>0</v>
      </c>
      <c r="DP58" s="106">
        <f t="shared" si="63"/>
        <v>0</v>
      </c>
      <c r="DQ58" s="106">
        <f t="shared" si="64"/>
        <v>0</v>
      </c>
      <c r="DR58" s="106">
        <f t="shared" si="65"/>
        <v>0</v>
      </c>
      <c r="DS58" s="107">
        <f t="shared" si="66"/>
        <v>10</v>
      </c>
      <c r="DT58" s="108">
        <f t="shared" si="110"/>
        <v>0</v>
      </c>
      <c r="DV58" s="26">
        <v>54</v>
      </c>
      <c r="DW58" s="182"/>
      <c r="DX58" s="42"/>
      <c r="DY58" s="42"/>
      <c r="DZ58" s="71"/>
      <c r="EA58" s="71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3">
        <f t="shared" si="68"/>
        <v>0</v>
      </c>
      <c r="EW58" s="43">
        <f t="shared" si="69"/>
        <v>0</v>
      </c>
      <c r="EX58" s="43">
        <f t="shared" si="70"/>
        <v>0</v>
      </c>
      <c r="EY58" s="43">
        <f t="shared" si="71"/>
        <v>0</v>
      </c>
      <c r="EZ58" s="43">
        <f t="shared" si="72"/>
        <v>0</v>
      </c>
      <c r="FA58" s="43">
        <f t="shared" si="73"/>
        <v>0</v>
      </c>
      <c r="FB58" s="43">
        <f t="shared" si="74"/>
        <v>0</v>
      </c>
      <c r="FC58" s="43">
        <f t="shared" si="75"/>
        <v>0</v>
      </c>
      <c r="FD58" s="43">
        <f t="shared" si="76"/>
        <v>0</v>
      </c>
      <c r="FE58" s="43">
        <f t="shared" si="77"/>
        <v>0</v>
      </c>
      <c r="FF58" s="43">
        <f t="shared" si="78"/>
        <v>0</v>
      </c>
      <c r="FG58" s="43">
        <f t="shared" si="79"/>
        <v>0</v>
      </c>
      <c r="FH58" s="44">
        <f t="shared" si="80"/>
        <v>10</v>
      </c>
      <c r="FI58" s="27">
        <f t="shared" si="115"/>
        <v>0</v>
      </c>
      <c r="FL58" s="26">
        <v>54</v>
      </c>
      <c r="FM58" s="182"/>
      <c r="FN58" s="42"/>
      <c r="FO58" s="79"/>
      <c r="FP58" s="81"/>
      <c r="FQ58" s="43"/>
      <c r="FR58" s="42"/>
      <c r="FS58" s="42"/>
      <c r="FT58" s="42"/>
      <c r="FU58" s="42"/>
      <c r="FV58" s="42"/>
      <c r="FW58" s="42"/>
      <c r="FX58" s="42"/>
      <c r="FY58" s="42"/>
      <c r="FZ58" s="79"/>
      <c r="GA58" s="42"/>
      <c r="GB58" s="81"/>
      <c r="GC58" s="42"/>
      <c r="GD58" s="81"/>
      <c r="GE58" s="42"/>
      <c r="GF58" s="42"/>
      <c r="GG58" s="42"/>
      <c r="GH58" s="42"/>
      <c r="GI58" s="42"/>
      <c r="GJ58" s="42"/>
      <c r="GK58" s="42"/>
      <c r="GL58" s="43">
        <f t="shared" si="82"/>
        <v>0</v>
      </c>
      <c r="GM58" s="43">
        <f t="shared" si="83"/>
        <v>0</v>
      </c>
      <c r="GN58" s="43">
        <f t="shared" si="84"/>
        <v>0</v>
      </c>
      <c r="GO58" s="43">
        <f t="shared" si="85"/>
        <v>0</v>
      </c>
      <c r="GP58" s="43">
        <f t="shared" si="86"/>
        <v>0</v>
      </c>
      <c r="GQ58" s="43">
        <f t="shared" si="87"/>
        <v>0</v>
      </c>
      <c r="GR58" s="43">
        <f t="shared" si="88"/>
        <v>0</v>
      </c>
      <c r="GS58" s="43">
        <f t="shared" si="89"/>
        <v>0</v>
      </c>
      <c r="GT58" s="43">
        <f t="shared" si="90"/>
        <v>0</v>
      </c>
      <c r="GU58" s="43">
        <f t="shared" si="91"/>
        <v>0</v>
      </c>
      <c r="GV58" s="43">
        <f t="shared" si="92"/>
        <v>0</v>
      </c>
      <c r="GW58" s="43">
        <f t="shared" si="93"/>
        <v>0</v>
      </c>
      <c r="GX58" s="44">
        <f t="shared" si="94"/>
        <v>10</v>
      </c>
      <c r="GY58" s="27">
        <f t="shared" si="95"/>
        <v>0</v>
      </c>
      <c r="GZ58" s="179"/>
      <c r="HA58" s="26">
        <v>54</v>
      </c>
      <c r="HB58" s="205">
        <f>'4C'!G58</f>
        <v>0</v>
      </c>
      <c r="HC58" s="42"/>
      <c r="HD58" s="79"/>
      <c r="HE58" s="81"/>
      <c r="HF58" s="43"/>
      <c r="HG58" s="42"/>
      <c r="HH58" s="42"/>
      <c r="HI58" s="42"/>
      <c r="HJ58" s="42"/>
      <c r="HK58" s="42"/>
      <c r="HL58" s="42"/>
      <c r="HM58" s="42"/>
      <c r="HN58" s="42"/>
      <c r="HO58" s="79"/>
      <c r="HP58" s="42"/>
      <c r="HQ58" s="81"/>
      <c r="HR58" s="42"/>
      <c r="HS58" s="81"/>
      <c r="HT58" s="42"/>
      <c r="HU58" s="42"/>
      <c r="HV58" s="42"/>
      <c r="HW58" s="42"/>
      <c r="HX58" s="42"/>
      <c r="HY58" s="42"/>
      <c r="HZ58" s="42"/>
      <c r="IA58" s="43">
        <f t="shared" si="96"/>
        <v>0</v>
      </c>
      <c r="IB58" s="43">
        <f t="shared" si="97"/>
        <v>0</v>
      </c>
      <c r="IC58" s="43">
        <f t="shared" si="98"/>
        <v>0</v>
      </c>
      <c r="ID58" s="43">
        <f t="shared" si="99"/>
        <v>0</v>
      </c>
      <c r="IE58" s="43">
        <f t="shared" si="100"/>
        <v>0</v>
      </c>
      <c r="IF58" s="43">
        <f t="shared" si="101"/>
        <v>0</v>
      </c>
      <c r="IG58" s="43">
        <f t="shared" si="102"/>
        <v>0</v>
      </c>
      <c r="IH58" s="43">
        <f t="shared" si="103"/>
        <v>0</v>
      </c>
      <c r="II58" s="43">
        <f t="shared" si="104"/>
        <v>0</v>
      </c>
      <c r="IJ58" s="43">
        <f t="shared" si="105"/>
        <v>0</v>
      </c>
      <c r="IK58" s="43">
        <f t="shared" si="106"/>
        <v>0</v>
      </c>
      <c r="IL58" s="43">
        <f t="shared" si="107"/>
        <v>0</v>
      </c>
      <c r="IM58" s="44">
        <f t="shared" si="108"/>
        <v>10</v>
      </c>
      <c r="IN58" s="27">
        <f t="shared" si="109"/>
        <v>0</v>
      </c>
      <c r="IO58" s="179"/>
      <c r="IP58" s="26">
        <v>54</v>
      </c>
      <c r="IQ58" s="205">
        <f>'6A'!G58</f>
        <v>0</v>
      </c>
      <c r="IR58" s="42"/>
      <c r="IS58" s="42"/>
      <c r="IT58" s="42"/>
      <c r="IU58" s="42"/>
      <c r="IV58" s="42"/>
      <c r="IW58" s="79"/>
      <c r="IX58" s="79"/>
      <c r="IY58" s="81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131">
        <f t="shared" si="1"/>
        <v>0</v>
      </c>
      <c r="JO58" s="131">
        <f t="shared" si="2"/>
        <v>0</v>
      </c>
      <c r="JP58" s="131">
        <f t="shared" si="3"/>
        <v>0</v>
      </c>
      <c r="JQ58" s="131">
        <f t="shared" si="4"/>
        <v>0</v>
      </c>
      <c r="JR58" s="131">
        <f t="shared" si="5"/>
        <v>0</v>
      </c>
      <c r="JS58" s="131">
        <f t="shared" si="6"/>
        <v>0</v>
      </c>
      <c r="JT58" s="131">
        <f t="shared" si="7"/>
        <v>0</v>
      </c>
      <c r="JU58" s="131">
        <f t="shared" si="8"/>
        <v>0</v>
      </c>
      <c r="JV58" s="131">
        <f t="shared" si="9"/>
        <v>0</v>
      </c>
      <c r="JW58" s="131">
        <f t="shared" si="10"/>
        <v>0</v>
      </c>
      <c r="JX58" s="131">
        <f t="shared" si="11"/>
        <v>0</v>
      </c>
      <c r="JY58" s="130">
        <f t="shared" si="111"/>
        <v>10</v>
      </c>
      <c r="JZ58" s="27">
        <f t="shared" si="112"/>
        <v>0</v>
      </c>
      <c r="KB58" s="26">
        <v>54</v>
      </c>
      <c r="KC58" s="205">
        <f>'6B'!G58</f>
        <v>0</v>
      </c>
      <c r="KD58" s="42"/>
      <c r="KE58" s="42"/>
      <c r="KF58" s="42"/>
      <c r="KG58" s="42"/>
      <c r="KH58" s="42"/>
      <c r="KI58" s="79"/>
      <c r="KJ58" s="79"/>
      <c r="KK58" s="81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131">
        <f t="shared" si="14"/>
        <v>0</v>
      </c>
      <c r="LA58" s="131">
        <f t="shared" si="15"/>
        <v>0</v>
      </c>
      <c r="LB58" s="131">
        <f t="shared" si="16"/>
        <v>0</v>
      </c>
      <c r="LC58" s="131">
        <f t="shared" si="17"/>
        <v>0</v>
      </c>
      <c r="LD58" s="131">
        <f t="shared" si="18"/>
        <v>0</v>
      </c>
      <c r="LE58" s="131">
        <f t="shared" si="19"/>
        <v>0</v>
      </c>
      <c r="LF58" s="131">
        <f t="shared" si="20"/>
        <v>0</v>
      </c>
      <c r="LG58" s="131">
        <f t="shared" si="21"/>
        <v>0</v>
      </c>
      <c r="LH58" s="131">
        <f t="shared" si="22"/>
        <v>0</v>
      </c>
      <c r="LI58" s="131">
        <f t="shared" si="23"/>
        <v>0</v>
      </c>
      <c r="LJ58" s="131">
        <f t="shared" si="24"/>
        <v>0</v>
      </c>
      <c r="LK58" s="44">
        <f t="shared" si="113"/>
        <v>10</v>
      </c>
      <c r="LL58" s="27">
        <f t="shared" si="114"/>
        <v>0</v>
      </c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</row>
    <row r="59" spans="1:346" s="33" customFormat="1">
      <c r="A59" s="26">
        <v>55</v>
      </c>
      <c r="B59" s="204">
        <f>'2 A'!G59</f>
        <v>0</v>
      </c>
      <c r="C59" s="71"/>
      <c r="D59" s="19"/>
      <c r="E59" s="71"/>
      <c r="F59" s="19"/>
      <c r="G59" s="71"/>
      <c r="H59" s="70"/>
      <c r="I59" s="71"/>
      <c r="J59" s="19"/>
      <c r="K59" s="71"/>
      <c r="L59" s="19"/>
      <c r="M59" s="71"/>
      <c r="N59" s="19"/>
      <c r="O59" s="71"/>
      <c r="P59" s="19"/>
      <c r="Q59" s="71"/>
      <c r="R59" s="19"/>
      <c r="S59" s="71"/>
      <c r="T59" s="19"/>
      <c r="U59" s="71"/>
      <c r="V59" s="19"/>
      <c r="W59" s="71"/>
      <c r="X59" s="71"/>
      <c r="Y59" s="71"/>
      <c r="Z59" s="71"/>
      <c r="AA59" s="43">
        <f t="shared" si="27"/>
        <v>0</v>
      </c>
      <c r="AB59" s="43">
        <f t="shared" si="28"/>
        <v>0</v>
      </c>
      <c r="AC59" s="43">
        <f t="shared" si="29"/>
        <v>0</v>
      </c>
      <c r="AD59" s="43">
        <f t="shared" si="30"/>
        <v>0</v>
      </c>
      <c r="AE59" s="43">
        <f t="shared" si="31"/>
        <v>0</v>
      </c>
      <c r="AF59" s="43">
        <f t="shared" si="32"/>
        <v>0</v>
      </c>
      <c r="AG59" s="43">
        <f t="shared" si="33"/>
        <v>0</v>
      </c>
      <c r="AH59" s="43">
        <f t="shared" si="34"/>
        <v>0</v>
      </c>
      <c r="AI59" s="43">
        <f t="shared" si="35"/>
        <v>0</v>
      </c>
      <c r="AJ59" s="43">
        <f t="shared" si="36"/>
        <v>0</v>
      </c>
      <c r="AK59" s="43">
        <f t="shared" si="37"/>
        <v>0</v>
      </c>
      <c r="AL59" s="43">
        <f t="shared" si="38"/>
        <v>0</v>
      </c>
      <c r="AM59" s="44">
        <f t="shared" si="39"/>
        <v>10</v>
      </c>
      <c r="AN59" s="27">
        <f t="shared" si="0"/>
        <v>0</v>
      </c>
      <c r="AQ59" s="26">
        <v>55</v>
      </c>
      <c r="AR59" s="101"/>
      <c r="AS59" s="42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106">
        <f t="shared" si="40"/>
        <v>0</v>
      </c>
      <c r="BR59" s="106">
        <f t="shared" si="41"/>
        <v>0</v>
      </c>
      <c r="BS59" s="106">
        <f t="shared" si="42"/>
        <v>0</v>
      </c>
      <c r="BT59" s="106">
        <f t="shared" si="43"/>
        <v>0</v>
      </c>
      <c r="BU59" s="106">
        <f t="shared" si="44"/>
        <v>0</v>
      </c>
      <c r="BV59" s="106">
        <f t="shared" si="45"/>
        <v>0</v>
      </c>
      <c r="BW59" s="106">
        <f t="shared" si="46"/>
        <v>0</v>
      </c>
      <c r="BX59" s="106">
        <f t="shared" si="47"/>
        <v>0</v>
      </c>
      <c r="BY59" s="106">
        <f t="shared" si="48"/>
        <v>0</v>
      </c>
      <c r="BZ59" s="106">
        <f t="shared" si="49"/>
        <v>0</v>
      </c>
      <c r="CA59" s="106">
        <f t="shared" si="50"/>
        <v>0</v>
      </c>
      <c r="CB59" s="106">
        <f t="shared" si="51"/>
        <v>0</v>
      </c>
      <c r="CC59" s="107">
        <f t="shared" si="52"/>
        <v>10</v>
      </c>
      <c r="CD59" s="108">
        <f t="shared" si="53"/>
        <v>0</v>
      </c>
      <c r="CG59" s="26">
        <v>55</v>
      </c>
      <c r="CH59" s="101"/>
      <c r="CI59" s="42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106">
        <f t="shared" si="54"/>
        <v>0</v>
      </c>
      <c r="DH59" s="106">
        <f t="shared" si="55"/>
        <v>0</v>
      </c>
      <c r="DI59" s="106">
        <f t="shared" si="56"/>
        <v>0</v>
      </c>
      <c r="DJ59" s="106">
        <f t="shared" si="57"/>
        <v>0</v>
      </c>
      <c r="DK59" s="106">
        <f t="shared" si="58"/>
        <v>0</v>
      </c>
      <c r="DL59" s="106">
        <f t="shared" si="59"/>
        <v>0</v>
      </c>
      <c r="DM59" s="106">
        <f t="shared" si="60"/>
        <v>0</v>
      </c>
      <c r="DN59" s="106">
        <f t="shared" si="61"/>
        <v>0</v>
      </c>
      <c r="DO59" s="106">
        <f t="shared" si="62"/>
        <v>0</v>
      </c>
      <c r="DP59" s="106">
        <f t="shared" si="63"/>
        <v>0</v>
      </c>
      <c r="DQ59" s="106">
        <f t="shared" si="64"/>
        <v>0</v>
      </c>
      <c r="DR59" s="106">
        <f t="shared" si="65"/>
        <v>0</v>
      </c>
      <c r="DS59" s="107">
        <f t="shared" si="66"/>
        <v>10</v>
      </c>
      <c r="DT59" s="108">
        <f t="shared" si="110"/>
        <v>0</v>
      </c>
      <c r="DV59" s="26">
        <v>55</v>
      </c>
      <c r="DW59" s="182"/>
      <c r="DX59" s="42"/>
      <c r="DY59" s="42"/>
      <c r="DZ59" s="71"/>
      <c r="EA59" s="71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3">
        <f t="shared" si="68"/>
        <v>0</v>
      </c>
      <c r="EW59" s="43">
        <f t="shared" si="69"/>
        <v>0</v>
      </c>
      <c r="EX59" s="43">
        <f t="shared" si="70"/>
        <v>0</v>
      </c>
      <c r="EY59" s="43">
        <f t="shared" si="71"/>
        <v>0</v>
      </c>
      <c r="EZ59" s="43">
        <f t="shared" si="72"/>
        <v>0</v>
      </c>
      <c r="FA59" s="43">
        <f t="shared" si="73"/>
        <v>0</v>
      </c>
      <c r="FB59" s="43">
        <f t="shared" si="74"/>
        <v>0</v>
      </c>
      <c r="FC59" s="43">
        <f t="shared" si="75"/>
        <v>0</v>
      </c>
      <c r="FD59" s="43">
        <f t="shared" si="76"/>
        <v>0</v>
      </c>
      <c r="FE59" s="43">
        <f t="shared" si="77"/>
        <v>0</v>
      </c>
      <c r="FF59" s="43">
        <f t="shared" si="78"/>
        <v>0</v>
      </c>
      <c r="FG59" s="43">
        <f t="shared" si="79"/>
        <v>0</v>
      </c>
      <c r="FH59" s="44">
        <f t="shared" si="80"/>
        <v>10</v>
      </c>
      <c r="FI59" s="27">
        <f t="shared" si="115"/>
        <v>0</v>
      </c>
      <c r="FL59" s="26">
        <v>55</v>
      </c>
      <c r="FM59" s="182"/>
      <c r="FN59" s="42"/>
      <c r="FO59" s="79"/>
      <c r="FP59" s="81"/>
      <c r="FQ59" s="43"/>
      <c r="FR59" s="42"/>
      <c r="FS59" s="42"/>
      <c r="FT59" s="42"/>
      <c r="FU59" s="42"/>
      <c r="FV59" s="42"/>
      <c r="FW59" s="42"/>
      <c r="FX59" s="42"/>
      <c r="FY59" s="42"/>
      <c r="FZ59" s="79"/>
      <c r="GA59" s="42"/>
      <c r="GB59" s="81"/>
      <c r="GC59" s="42"/>
      <c r="GD59" s="81"/>
      <c r="GE59" s="42"/>
      <c r="GF59" s="42"/>
      <c r="GG59" s="42"/>
      <c r="GH59" s="42"/>
      <c r="GI59" s="42"/>
      <c r="GJ59" s="42"/>
      <c r="GK59" s="42"/>
      <c r="GL59" s="43">
        <f t="shared" si="82"/>
        <v>0</v>
      </c>
      <c r="GM59" s="43">
        <f t="shared" si="83"/>
        <v>0</v>
      </c>
      <c r="GN59" s="43">
        <f t="shared" si="84"/>
        <v>0</v>
      </c>
      <c r="GO59" s="43">
        <f t="shared" si="85"/>
        <v>0</v>
      </c>
      <c r="GP59" s="43">
        <f t="shared" si="86"/>
        <v>0</v>
      </c>
      <c r="GQ59" s="43">
        <f t="shared" si="87"/>
        <v>0</v>
      </c>
      <c r="GR59" s="43">
        <f t="shared" si="88"/>
        <v>0</v>
      </c>
      <c r="GS59" s="43">
        <f t="shared" si="89"/>
        <v>0</v>
      </c>
      <c r="GT59" s="43">
        <f t="shared" si="90"/>
        <v>0</v>
      </c>
      <c r="GU59" s="43">
        <f t="shared" si="91"/>
        <v>0</v>
      </c>
      <c r="GV59" s="43">
        <f t="shared" si="92"/>
        <v>0</v>
      </c>
      <c r="GW59" s="43">
        <f t="shared" si="93"/>
        <v>0</v>
      </c>
      <c r="GX59" s="44">
        <f t="shared" si="94"/>
        <v>10</v>
      </c>
      <c r="GY59" s="27">
        <f t="shared" si="95"/>
        <v>0</v>
      </c>
      <c r="GZ59" s="179"/>
      <c r="HA59" s="26">
        <v>55</v>
      </c>
      <c r="HB59" s="205">
        <f>'4C'!G59</f>
        <v>0</v>
      </c>
      <c r="HC59" s="42"/>
      <c r="HD59" s="79"/>
      <c r="HE59" s="81"/>
      <c r="HF59" s="43"/>
      <c r="HG59" s="42"/>
      <c r="HH59" s="42"/>
      <c r="HI59" s="42"/>
      <c r="HJ59" s="42"/>
      <c r="HK59" s="42"/>
      <c r="HL59" s="42"/>
      <c r="HM59" s="42"/>
      <c r="HN59" s="42"/>
      <c r="HO59" s="79"/>
      <c r="HP59" s="42"/>
      <c r="HQ59" s="81"/>
      <c r="HR59" s="42"/>
      <c r="HS59" s="81"/>
      <c r="HT59" s="42"/>
      <c r="HU59" s="42"/>
      <c r="HV59" s="42"/>
      <c r="HW59" s="42"/>
      <c r="HX59" s="42"/>
      <c r="HY59" s="42"/>
      <c r="HZ59" s="42"/>
      <c r="IA59" s="43">
        <f t="shared" si="96"/>
        <v>0</v>
      </c>
      <c r="IB59" s="43">
        <f t="shared" si="97"/>
        <v>0</v>
      </c>
      <c r="IC59" s="43">
        <f t="shared" si="98"/>
        <v>0</v>
      </c>
      <c r="ID59" s="43">
        <f t="shared" si="99"/>
        <v>0</v>
      </c>
      <c r="IE59" s="43">
        <f t="shared" si="100"/>
        <v>0</v>
      </c>
      <c r="IF59" s="43">
        <f t="shared" si="101"/>
        <v>0</v>
      </c>
      <c r="IG59" s="43">
        <f t="shared" si="102"/>
        <v>0</v>
      </c>
      <c r="IH59" s="43">
        <f t="shared" si="103"/>
        <v>0</v>
      </c>
      <c r="II59" s="43">
        <f t="shared" si="104"/>
        <v>0</v>
      </c>
      <c r="IJ59" s="43">
        <f t="shared" si="105"/>
        <v>0</v>
      </c>
      <c r="IK59" s="43">
        <f t="shared" si="106"/>
        <v>0</v>
      </c>
      <c r="IL59" s="43">
        <f t="shared" si="107"/>
        <v>0</v>
      </c>
      <c r="IM59" s="44">
        <f t="shared" si="108"/>
        <v>10</v>
      </c>
      <c r="IN59" s="27">
        <f t="shared" si="109"/>
        <v>0</v>
      </c>
      <c r="IO59" s="179"/>
      <c r="IP59" s="26">
        <v>55</v>
      </c>
      <c r="IQ59" s="205">
        <f>'6A'!G59</f>
        <v>0</v>
      </c>
      <c r="IR59" s="42"/>
      <c r="IS59" s="42"/>
      <c r="IT59" s="42"/>
      <c r="IU59" s="42"/>
      <c r="IV59" s="42"/>
      <c r="IW59" s="79"/>
      <c r="IX59" s="79"/>
      <c r="IY59" s="81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131">
        <f t="shared" si="1"/>
        <v>0</v>
      </c>
      <c r="JO59" s="131">
        <f t="shared" si="2"/>
        <v>0</v>
      </c>
      <c r="JP59" s="131">
        <f t="shared" si="3"/>
        <v>0</v>
      </c>
      <c r="JQ59" s="131">
        <f t="shared" si="4"/>
        <v>0</v>
      </c>
      <c r="JR59" s="131">
        <f t="shared" si="5"/>
        <v>0</v>
      </c>
      <c r="JS59" s="131">
        <f t="shared" si="6"/>
        <v>0</v>
      </c>
      <c r="JT59" s="131">
        <f t="shared" si="7"/>
        <v>0</v>
      </c>
      <c r="JU59" s="131">
        <f t="shared" si="8"/>
        <v>0</v>
      </c>
      <c r="JV59" s="131">
        <f t="shared" si="9"/>
        <v>0</v>
      </c>
      <c r="JW59" s="131">
        <f t="shared" si="10"/>
        <v>0</v>
      </c>
      <c r="JX59" s="131">
        <f t="shared" si="11"/>
        <v>0</v>
      </c>
      <c r="JY59" s="130">
        <f t="shared" si="111"/>
        <v>10</v>
      </c>
      <c r="JZ59" s="27">
        <f t="shared" si="112"/>
        <v>0</v>
      </c>
      <c r="KB59" s="26">
        <v>55</v>
      </c>
      <c r="KC59" s="205">
        <f>'6B'!G59</f>
        <v>0</v>
      </c>
      <c r="KD59" s="42"/>
      <c r="KE59" s="42"/>
      <c r="KF59" s="42"/>
      <c r="KG59" s="42"/>
      <c r="KH59" s="42"/>
      <c r="KI59" s="79"/>
      <c r="KJ59" s="79"/>
      <c r="KK59" s="81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131">
        <f t="shared" si="14"/>
        <v>0</v>
      </c>
      <c r="LA59" s="131">
        <f t="shared" si="15"/>
        <v>0</v>
      </c>
      <c r="LB59" s="131">
        <f t="shared" si="16"/>
        <v>0</v>
      </c>
      <c r="LC59" s="131">
        <f t="shared" si="17"/>
        <v>0</v>
      </c>
      <c r="LD59" s="131">
        <f t="shared" si="18"/>
        <v>0</v>
      </c>
      <c r="LE59" s="131">
        <f t="shared" si="19"/>
        <v>0</v>
      </c>
      <c r="LF59" s="131">
        <f t="shared" si="20"/>
        <v>0</v>
      </c>
      <c r="LG59" s="131">
        <f t="shared" si="21"/>
        <v>0</v>
      </c>
      <c r="LH59" s="131">
        <f t="shared" si="22"/>
        <v>0</v>
      </c>
      <c r="LI59" s="131">
        <f t="shared" si="23"/>
        <v>0</v>
      </c>
      <c r="LJ59" s="131">
        <f t="shared" si="24"/>
        <v>0</v>
      </c>
      <c r="LK59" s="44">
        <f t="shared" si="113"/>
        <v>10</v>
      </c>
      <c r="LL59" s="27">
        <f t="shared" si="114"/>
        <v>0</v>
      </c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</row>
    <row r="60" spans="1:346">
      <c r="A60" s="21"/>
      <c r="B60" s="90"/>
      <c r="C60" s="91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65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40"/>
      <c r="AN60" s="92"/>
      <c r="AQ60" s="21"/>
      <c r="AR60" s="90"/>
      <c r="AS60" s="91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103"/>
      <c r="CD60" s="109"/>
      <c r="CG60" s="21"/>
      <c r="CH60" s="90"/>
      <c r="CI60" s="91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103"/>
      <c r="DT60" s="109"/>
      <c r="DV60" s="21"/>
      <c r="DW60" s="90"/>
      <c r="DX60" s="91"/>
      <c r="DY60" s="36"/>
      <c r="DZ60" s="65"/>
      <c r="EA60" s="65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40"/>
      <c r="FI60" s="92"/>
      <c r="FL60" s="21"/>
      <c r="FM60" s="90"/>
      <c r="FN60" s="91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40"/>
      <c r="GY60" s="92"/>
      <c r="GZ60" s="92"/>
      <c r="HA60" s="21"/>
      <c r="HB60" s="90"/>
      <c r="HC60" s="91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40"/>
      <c r="IN60" s="92"/>
      <c r="IO60" s="92"/>
      <c r="IP60" s="21"/>
      <c r="IQ60" s="90"/>
      <c r="IR60" s="91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40"/>
      <c r="JZ60" s="92"/>
      <c r="KB60" s="21"/>
      <c r="KC60" s="90"/>
      <c r="KD60" s="91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40"/>
      <c r="LL60" s="92"/>
    </row>
    <row r="61" spans="1:346">
      <c r="A61" s="22"/>
      <c r="B61" s="6" t="s">
        <v>22</v>
      </c>
      <c r="C61" s="45"/>
      <c r="D61" s="46">
        <f>SUM(D5:D59)</f>
        <v>0</v>
      </c>
      <c r="E61" s="47"/>
      <c r="F61" s="46">
        <f>SUM(F5:F59)</f>
        <v>0</v>
      </c>
      <c r="G61" s="47"/>
      <c r="H61" s="46">
        <f>SUM(H5:H59)</f>
        <v>0</v>
      </c>
      <c r="I61" s="47"/>
      <c r="J61" s="46">
        <f>SUM(J5:J59)</f>
        <v>0</v>
      </c>
      <c r="K61" s="47"/>
      <c r="L61" s="46">
        <f>SUM(L5:L59)</f>
        <v>0</v>
      </c>
      <c r="M61" s="47"/>
      <c r="N61" s="46">
        <f>SUM(N5:N59)</f>
        <v>0</v>
      </c>
      <c r="O61" s="47"/>
      <c r="P61" s="46">
        <f>SUM(P5:P59)</f>
        <v>0</v>
      </c>
      <c r="Q61" s="47"/>
      <c r="R61" s="46">
        <f>SUM(R5:R59)</f>
        <v>0</v>
      </c>
      <c r="S61" s="47"/>
      <c r="T61" s="46">
        <f>SUM(T5:T59)</f>
        <v>0</v>
      </c>
      <c r="U61" s="47"/>
      <c r="V61" s="46">
        <f>SUM(V5:V59)</f>
        <v>0</v>
      </c>
      <c r="W61" s="47"/>
      <c r="X61" s="46">
        <f>SUM(X5:X59)</f>
        <v>0</v>
      </c>
      <c r="Y61" s="47"/>
      <c r="Z61" s="46">
        <f>SUM(Z5:Z59)</f>
        <v>0</v>
      </c>
      <c r="AA61" s="47">
        <f t="shared" ref="AA61:AL61" si="116">SUM(AA5:AA59)</f>
        <v>0</v>
      </c>
      <c r="AB61" s="47">
        <f t="shared" si="116"/>
        <v>0</v>
      </c>
      <c r="AC61" s="47">
        <f t="shared" si="116"/>
        <v>0</v>
      </c>
      <c r="AD61" s="47">
        <f t="shared" si="116"/>
        <v>0</v>
      </c>
      <c r="AE61" s="47">
        <f t="shared" si="116"/>
        <v>0</v>
      </c>
      <c r="AF61" s="47">
        <f t="shared" si="116"/>
        <v>0</v>
      </c>
      <c r="AG61" s="47">
        <f t="shared" si="116"/>
        <v>0</v>
      </c>
      <c r="AH61" s="47">
        <f t="shared" si="116"/>
        <v>0</v>
      </c>
      <c r="AI61" s="47">
        <f t="shared" si="116"/>
        <v>0</v>
      </c>
      <c r="AJ61" s="47">
        <f t="shared" si="116"/>
        <v>0</v>
      </c>
      <c r="AK61" s="47">
        <f t="shared" si="116"/>
        <v>0</v>
      </c>
      <c r="AL61" s="83">
        <f t="shared" si="116"/>
        <v>0</v>
      </c>
      <c r="AM61" s="48"/>
      <c r="AN61" s="87">
        <f>SUM(AN5:AN59)/48</f>
        <v>0</v>
      </c>
      <c r="AQ61" s="22"/>
      <c r="AR61" s="6" t="s">
        <v>22</v>
      </c>
      <c r="AS61" s="45"/>
      <c r="AT61" s="75">
        <f>SUM(AT5:AT59)</f>
        <v>0</v>
      </c>
      <c r="AU61" s="72"/>
      <c r="AV61" s="75">
        <f>SUM(AV5:AV59)</f>
        <v>0</v>
      </c>
      <c r="AW61" s="72"/>
      <c r="AX61" s="75">
        <f>SUM(AX5:AX59)</f>
        <v>0</v>
      </c>
      <c r="AY61" s="72"/>
      <c r="AZ61" s="75">
        <f>SUM(AZ5:AZ59)</f>
        <v>0</v>
      </c>
      <c r="BA61" s="72"/>
      <c r="BB61" s="75">
        <f>SUM(BB5:BB59)</f>
        <v>0</v>
      </c>
      <c r="BC61" s="72"/>
      <c r="BD61" s="75">
        <f>SUM(BD5:BD59)</f>
        <v>0</v>
      </c>
      <c r="BE61" s="72"/>
      <c r="BF61" s="75">
        <f>SUM(BF5:BF59)</f>
        <v>0</v>
      </c>
      <c r="BG61" s="72"/>
      <c r="BH61" s="75">
        <f>SUM(BH5:BH59)</f>
        <v>0</v>
      </c>
      <c r="BI61" s="72"/>
      <c r="BJ61" s="75">
        <f>SUM(BJ5:BJ59)</f>
        <v>0</v>
      </c>
      <c r="BK61" s="72"/>
      <c r="BL61" s="75">
        <f>SUM(BL5:BL59)</f>
        <v>0</v>
      </c>
      <c r="BM61" s="72"/>
      <c r="BN61" s="75">
        <f>SUM(BN5:BN59)</f>
        <v>0</v>
      </c>
      <c r="BO61" s="72"/>
      <c r="BP61" s="75">
        <f>SUM(BP5:BP59)</f>
        <v>0</v>
      </c>
      <c r="BQ61" s="72">
        <f t="shared" ref="BQ61:CB61" si="117">SUM(BQ5:BQ59)</f>
        <v>0</v>
      </c>
      <c r="BR61" s="72">
        <f t="shared" si="117"/>
        <v>0</v>
      </c>
      <c r="BS61" s="72">
        <f t="shared" si="117"/>
        <v>0</v>
      </c>
      <c r="BT61" s="72">
        <f t="shared" si="117"/>
        <v>0</v>
      </c>
      <c r="BU61" s="72">
        <f t="shared" si="117"/>
        <v>0</v>
      </c>
      <c r="BV61" s="72">
        <f t="shared" si="117"/>
        <v>0</v>
      </c>
      <c r="BW61" s="72">
        <f t="shared" si="117"/>
        <v>0</v>
      </c>
      <c r="BX61" s="72">
        <f t="shared" si="117"/>
        <v>0</v>
      </c>
      <c r="BY61" s="72">
        <f t="shared" si="117"/>
        <v>0</v>
      </c>
      <c r="BZ61" s="72">
        <f t="shared" si="117"/>
        <v>0</v>
      </c>
      <c r="CA61" s="72">
        <f t="shared" si="117"/>
        <v>0</v>
      </c>
      <c r="CB61" s="72">
        <f t="shared" si="117"/>
        <v>0</v>
      </c>
      <c r="CC61" s="103"/>
      <c r="CD61" s="110">
        <f>SUM(CD5:CD59)/51</f>
        <v>0</v>
      </c>
      <c r="CG61" s="22"/>
      <c r="CH61" s="6" t="s">
        <v>22</v>
      </c>
      <c r="CI61" s="45"/>
      <c r="CJ61" s="75">
        <f>SUM(CJ5:CJ59)</f>
        <v>0</v>
      </c>
      <c r="CK61" s="72"/>
      <c r="CL61" s="75">
        <f>SUM(CL5:CL59)</f>
        <v>0</v>
      </c>
      <c r="CM61" s="72"/>
      <c r="CN61" s="75">
        <f>SUM(CN5:CN59)</f>
        <v>0</v>
      </c>
      <c r="CO61" s="72"/>
      <c r="CP61" s="75">
        <f>SUM(CP5:CP59)</f>
        <v>0</v>
      </c>
      <c r="CQ61" s="72"/>
      <c r="CR61" s="75">
        <f>SUM(CR5:CR59)</f>
        <v>0</v>
      </c>
      <c r="CS61" s="72"/>
      <c r="CT61" s="75">
        <f>SUM(CT5:CT59)</f>
        <v>0</v>
      </c>
      <c r="CU61" s="72"/>
      <c r="CV61" s="75">
        <f>SUM(CV5:CV59)</f>
        <v>0</v>
      </c>
      <c r="CW61" s="72"/>
      <c r="CX61" s="75">
        <f>SUM(CX5:CX59)</f>
        <v>0</v>
      </c>
      <c r="CY61" s="72"/>
      <c r="CZ61" s="75">
        <f>SUM(CZ5:CZ59)</f>
        <v>0</v>
      </c>
      <c r="DA61" s="72"/>
      <c r="DB61" s="75">
        <f>SUM(DB5:DB59)</f>
        <v>0</v>
      </c>
      <c r="DC61" s="72"/>
      <c r="DD61" s="75">
        <f>SUM(DD5:DD59)</f>
        <v>0</v>
      </c>
      <c r="DE61" s="72"/>
      <c r="DF61" s="75">
        <f>SUM(DF5:DF59)</f>
        <v>0</v>
      </c>
      <c r="DG61" s="72">
        <f t="shared" ref="DG61:DR61" si="118">SUM(DG5:DG59)</f>
        <v>0</v>
      </c>
      <c r="DH61" s="72">
        <f t="shared" si="118"/>
        <v>0</v>
      </c>
      <c r="DI61" s="72">
        <f t="shared" si="118"/>
        <v>0</v>
      </c>
      <c r="DJ61" s="72">
        <f t="shared" si="118"/>
        <v>0</v>
      </c>
      <c r="DK61" s="72">
        <f t="shared" si="118"/>
        <v>0</v>
      </c>
      <c r="DL61" s="72">
        <f t="shared" si="118"/>
        <v>0</v>
      </c>
      <c r="DM61" s="72">
        <f t="shared" si="118"/>
        <v>0</v>
      </c>
      <c r="DN61" s="72">
        <f t="shared" si="118"/>
        <v>0</v>
      </c>
      <c r="DO61" s="72">
        <f t="shared" si="118"/>
        <v>0</v>
      </c>
      <c r="DP61" s="72">
        <f t="shared" si="118"/>
        <v>0</v>
      </c>
      <c r="DQ61" s="72">
        <f t="shared" si="118"/>
        <v>0</v>
      </c>
      <c r="DR61" s="72">
        <f t="shared" si="118"/>
        <v>0</v>
      </c>
      <c r="DS61" s="103"/>
      <c r="DT61" s="110">
        <f>SUM(DT5:DT59)/47</f>
        <v>0</v>
      </c>
      <c r="DV61" s="22"/>
      <c r="DW61" s="6" t="s">
        <v>22</v>
      </c>
      <c r="DX61" s="45"/>
      <c r="DY61" s="46">
        <f>SUM(DY5:DY59)</f>
        <v>0</v>
      </c>
      <c r="DZ61" s="72"/>
      <c r="EA61" s="46">
        <f>SUM(EA5:EA59)</f>
        <v>0</v>
      </c>
      <c r="EB61" s="47"/>
      <c r="EC61" s="46">
        <f>SUM(EC5:EC59)</f>
        <v>0</v>
      </c>
      <c r="ED61" s="47"/>
      <c r="EE61" s="46">
        <f>SUM(EE5:EE59)</f>
        <v>0</v>
      </c>
      <c r="EF61" s="47"/>
      <c r="EG61" s="46">
        <f>SUM(EG5:EG59)</f>
        <v>0</v>
      </c>
      <c r="EH61" s="47"/>
      <c r="EI61" s="46">
        <f>SUM(EI5:EI59)</f>
        <v>0</v>
      </c>
      <c r="EJ61" s="47"/>
      <c r="EK61" s="46">
        <f>SUM(EK5:EK59)</f>
        <v>0</v>
      </c>
      <c r="EL61" s="47"/>
      <c r="EM61" s="46">
        <f>SUM(EM5:EM59)</f>
        <v>0</v>
      </c>
      <c r="EN61" s="47"/>
      <c r="EO61" s="46">
        <f>SUM(EO5:EO59)</f>
        <v>0</v>
      </c>
      <c r="EP61" s="47"/>
      <c r="EQ61" s="46">
        <f>SUM(EQ5:EQ59)</f>
        <v>0</v>
      </c>
      <c r="ER61" s="47"/>
      <c r="ES61" s="46">
        <f>SUM(ES5:ES59)</f>
        <v>0</v>
      </c>
      <c r="ET61" s="47"/>
      <c r="EU61" s="46">
        <f>SUM(EU5:EU59)</f>
        <v>0</v>
      </c>
      <c r="EV61" s="47">
        <f t="shared" ref="EV61:FG61" si="119">SUM(EV5:EV59)</f>
        <v>0</v>
      </c>
      <c r="EW61" s="47">
        <f t="shared" si="119"/>
        <v>0</v>
      </c>
      <c r="EX61" s="47">
        <f t="shared" si="119"/>
        <v>0</v>
      </c>
      <c r="EY61" s="47">
        <f t="shared" si="119"/>
        <v>0</v>
      </c>
      <c r="EZ61" s="47">
        <f t="shared" si="119"/>
        <v>0</v>
      </c>
      <c r="FA61" s="47">
        <f t="shared" si="119"/>
        <v>0</v>
      </c>
      <c r="FB61" s="47">
        <f t="shared" si="119"/>
        <v>0</v>
      </c>
      <c r="FC61" s="47">
        <f t="shared" si="119"/>
        <v>0</v>
      </c>
      <c r="FD61" s="47">
        <f t="shared" si="119"/>
        <v>0</v>
      </c>
      <c r="FE61" s="47">
        <f t="shared" si="119"/>
        <v>0</v>
      </c>
      <c r="FF61" s="47">
        <f t="shared" si="119"/>
        <v>0</v>
      </c>
      <c r="FG61" s="47">
        <f t="shared" si="119"/>
        <v>0</v>
      </c>
      <c r="FH61" s="49"/>
      <c r="FI61" s="29">
        <f>SUM(FI5:FI59)/36</f>
        <v>0</v>
      </c>
      <c r="FL61" s="22"/>
      <c r="FM61" s="6" t="s">
        <v>22</v>
      </c>
      <c r="FN61" s="45"/>
      <c r="FO61" s="46">
        <f>SUM(FO5:FO59)</f>
        <v>0</v>
      </c>
      <c r="FP61" s="47"/>
      <c r="FQ61" s="46">
        <f>SUM(FQ5:FQ59)</f>
        <v>0</v>
      </c>
      <c r="FR61" s="47"/>
      <c r="FS61" s="46">
        <f>SUM(FS5:FS59)</f>
        <v>0</v>
      </c>
      <c r="FT61" s="47"/>
      <c r="FU61" s="46">
        <f>SUM(FU5:FU59)</f>
        <v>0</v>
      </c>
      <c r="FV61" s="47"/>
      <c r="FW61" s="46">
        <f>SUM(FW5:FW59)</f>
        <v>0</v>
      </c>
      <c r="FX61" s="47"/>
      <c r="FY61" s="46">
        <f>SUM(FY5:FY59)</f>
        <v>0</v>
      </c>
      <c r="FZ61" s="47"/>
      <c r="GA61" s="46">
        <f>SUM(GA5:GA59)</f>
        <v>0</v>
      </c>
      <c r="GB61" s="47"/>
      <c r="GC61" s="46">
        <f>SUM(GC5:GC59)</f>
        <v>0</v>
      </c>
      <c r="GD61" s="47"/>
      <c r="GE61" s="46">
        <f>SUM(GE5:GE59)</f>
        <v>0</v>
      </c>
      <c r="GF61" s="47"/>
      <c r="GG61" s="46">
        <f>SUM(GG5:GG59)</f>
        <v>0</v>
      </c>
      <c r="GH61" s="47"/>
      <c r="GI61" s="46">
        <f>SUM(GI5:GI59)</f>
        <v>0</v>
      </c>
      <c r="GJ61" s="47"/>
      <c r="GK61" s="46">
        <f>SUM(GK5:GK59)</f>
        <v>0</v>
      </c>
      <c r="GL61" s="47">
        <f t="shared" ref="GL61:GW61" si="120">SUM(GL5:GL59)</f>
        <v>0</v>
      </c>
      <c r="GM61" s="47">
        <f t="shared" si="120"/>
        <v>0</v>
      </c>
      <c r="GN61" s="47">
        <f t="shared" si="120"/>
        <v>0</v>
      </c>
      <c r="GO61" s="47">
        <f t="shared" si="120"/>
        <v>0</v>
      </c>
      <c r="GP61" s="47">
        <f t="shared" si="120"/>
        <v>0</v>
      </c>
      <c r="GQ61" s="47">
        <f t="shared" si="120"/>
        <v>0</v>
      </c>
      <c r="GR61" s="47">
        <f t="shared" si="120"/>
        <v>0</v>
      </c>
      <c r="GS61" s="47">
        <f t="shared" si="120"/>
        <v>0</v>
      </c>
      <c r="GT61" s="47">
        <f t="shared" si="120"/>
        <v>0</v>
      </c>
      <c r="GU61" s="47">
        <f t="shared" si="120"/>
        <v>0</v>
      </c>
      <c r="GV61" s="47">
        <f t="shared" si="120"/>
        <v>0</v>
      </c>
      <c r="GW61" s="47">
        <f t="shared" si="120"/>
        <v>0</v>
      </c>
      <c r="GX61" s="49"/>
      <c r="GY61" s="29">
        <f>SUM(GY5:GY59)/40</f>
        <v>0</v>
      </c>
      <c r="GZ61" s="29"/>
      <c r="HA61" s="22"/>
      <c r="HB61" s="6" t="s">
        <v>22</v>
      </c>
      <c r="HC61" s="45"/>
      <c r="HD61" s="46">
        <f>SUM(HD5:HD59)</f>
        <v>0</v>
      </c>
      <c r="HE61" s="47"/>
      <c r="HF61" s="46">
        <f>SUM(HF5:HF59)</f>
        <v>0</v>
      </c>
      <c r="HG61" s="47"/>
      <c r="HH61" s="46">
        <f>SUM(HH5:HH59)</f>
        <v>0</v>
      </c>
      <c r="HI61" s="47"/>
      <c r="HJ61" s="46">
        <f>SUM(HJ5:HJ59)</f>
        <v>0</v>
      </c>
      <c r="HK61" s="47"/>
      <c r="HL61" s="46">
        <f>SUM(HL5:HL59)</f>
        <v>0</v>
      </c>
      <c r="HM61" s="47"/>
      <c r="HN61" s="46">
        <f>SUM(HN5:HN59)</f>
        <v>0</v>
      </c>
      <c r="HO61" s="47"/>
      <c r="HP61" s="46">
        <f>SUM(HP5:HP59)</f>
        <v>0</v>
      </c>
      <c r="HQ61" s="47"/>
      <c r="HR61" s="46">
        <f>SUM(HR5:HR59)</f>
        <v>0</v>
      </c>
      <c r="HS61" s="47"/>
      <c r="HT61" s="46">
        <f>SUM(HT5:HT59)</f>
        <v>0</v>
      </c>
      <c r="HU61" s="47"/>
      <c r="HV61" s="46">
        <f>SUM(HV5:HV59)</f>
        <v>0</v>
      </c>
      <c r="HW61" s="47"/>
      <c r="HX61" s="46">
        <f>SUM(HX5:HX59)</f>
        <v>0</v>
      </c>
      <c r="HY61" s="47"/>
      <c r="HZ61" s="46">
        <f>SUM(HZ5:HZ59)</f>
        <v>0</v>
      </c>
      <c r="IA61" s="47">
        <f t="shared" ref="IA61:IL61" si="121">SUM(IA5:IA59)</f>
        <v>0</v>
      </c>
      <c r="IB61" s="47">
        <f t="shared" si="121"/>
        <v>0</v>
      </c>
      <c r="IC61" s="47">
        <f t="shared" si="121"/>
        <v>0</v>
      </c>
      <c r="ID61" s="47">
        <f t="shared" si="121"/>
        <v>0</v>
      </c>
      <c r="IE61" s="47">
        <f t="shared" si="121"/>
        <v>0</v>
      </c>
      <c r="IF61" s="47">
        <f t="shared" si="121"/>
        <v>0</v>
      </c>
      <c r="IG61" s="47">
        <f t="shared" si="121"/>
        <v>0</v>
      </c>
      <c r="IH61" s="47">
        <f t="shared" si="121"/>
        <v>0</v>
      </c>
      <c r="II61" s="47">
        <f t="shared" si="121"/>
        <v>0</v>
      </c>
      <c r="IJ61" s="47">
        <f t="shared" si="121"/>
        <v>0</v>
      </c>
      <c r="IK61" s="47">
        <f t="shared" si="121"/>
        <v>0</v>
      </c>
      <c r="IL61" s="47">
        <f t="shared" si="121"/>
        <v>0</v>
      </c>
      <c r="IM61" s="49"/>
      <c r="IN61" s="29">
        <f>SUM(IN5:IN59)/38</f>
        <v>0</v>
      </c>
      <c r="IO61" s="29"/>
      <c r="IP61" s="22"/>
      <c r="IQ61" s="6" t="s">
        <v>22</v>
      </c>
      <c r="IR61" s="45"/>
      <c r="IS61" s="46">
        <f>SUM(IS5:IS59)</f>
        <v>0</v>
      </c>
      <c r="IT61" s="47"/>
      <c r="IU61" s="46">
        <f>SUM(IU5:IU59)</f>
        <v>0</v>
      </c>
      <c r="IV61" s="47"/>
      <c r="IW61" s="46">
        <f>SUM(IW5:IW59)</f>
        <v>0</v>
      </c>
      <c r="IX61" s="47"/>
      <c r="IY61" s="46">
        <f>SUM(IY5:IY59)</f>
        <v>0</v>
      </c>
      <c r="IZ61" s="47"/>
      <c r="JA61" s="46">
        <f>SUM(JA5:JA59)</f>
        <v>0</v>
      </c>
      <c r="JB61" s="47"/>
      <c r="JC61" s="46">
        <f>SUM(JC5:JC59)</f>
        <v>0</v>
      </c>
      <c r="JD61" s="47"/>
      <c r="JE61" s="46">
        <f>SUM(JE5:JE59)</f>
        <v>0</v>
      </c>
      <c r="JF61" s="47"/>
      <c r="JG61" s="46">
        <f>SUM(JG5:JG59)</f>
        <v>0</v>
      </c>
      <c r="JH61" s="47"/>
      <c r="JI61" s="46">
        <f>SUM(JI5:JI59)</f>
        <v>0</v>
      </c>
      <c r="JJ61" s="47"/>
      <c r="JK61" s="46">
        <f>SUM(JK5:JK59)</f>
        <v>0</v>
      </c>
      <c r="JL61" s="47"/>
      <c r="JM61" s="46">
        <f>SUM(JM5:JM59)</f>
        <v>0</v>
      </c>
      <c r="JN61" s="47">
        <f t="shared" ref="JN61:JX61" si="122">SUM(JN5:JN59)</f>
        <v>0</v>
      </c>
      <c r="JO61" s="47">
        <f t="shared" si="122"/>
        <v>0</v>
      </c>
      <c r="JP61" s="47">
        <f t="shared" si="122"/>
        <v>0</v>
      </c>
      <c r="JQ61" s="47">
        <f t="shared" si="122"/>
        <v>0</v>
      </c>
      <c r="JR61" s="47">
        <f t="shared" si="122"/>
        <v>0</v>
      </c>
      <c r="JS61" s="47">
        <f t="shared" si="122"/>
        <v>0</v>
      </c>
      <c r="JT61" s="47">
        <f t="shared" si="122"/>
        <v>0</v>
      </c>
      <c r="JU61" s="47">
        <f t="shared" si="122"/>
        <v>0</v>
      </c>
      <c r="JV61" s="47">
        <f t="shared" si="122"/>
        <v>0</v>
      </c>
      <c r="JW61" s="47">
        <f t="shared" si="122"/>
        <v>0</v>
      </c>
      <c r="JX61" s="47">
        <f t="shared" si="122"/>
        <v>0</v>
      </c>
      <c r="JY61" s="49"/>
      <c r="JZ61" s="29">
        <f>SUM(JZ5:JZ59)/42</f>
        <v>0</v>
      </c>
      <c r="KB61" s="22"/>
      <c r="KC61" s="6" t="s">
        <v>22</v>
      </c>
      <c r="KD61" s="45"/>
      <c r="KE61" s="46">
        <f>SUM(KE5:KE59)</f>
        <v>0</v>
      </c>
      <c r="KF61" s="47"/>
      <c r="KG61" s="46">
        <f>SUM(KG5:KG59)</f>
        <v>0</v>
      </c>
      <c r="KH61" s="47"/>
      <c r="KI61" s="46">
        <f>SUM(KI5:KI59)</f>
        <v>0</v>
      </c>
      <c r="KJ61" s="47"/>
      <c r="KK61" s="46">
        <f>SUM(KK5:KK59)</f>
        <v>0</v>
      </c>
      <c r="KL61" s="47"/>
      <c r="KM61" s="46">
        <f>SUM(KM5:KM59)</f>
        <v>0</v>
      </c>
      <c r="KN61" s="47"/>
      <c r="KO61" s="46">
        <f>SUM(KO5:KO59)</f>
        <v>0</v>
      </c>
      <c r="KP61" s="47"/>
      <c r="KQ61" s="46">
        <f>SUM(KQ5:KQ59)</f>
        <v>0</v>
      </c>
      <c r="KR61" s="47"/>
      <c r="KS61" s="46">
        <f>SUM(KS5:KS59)</f>
        <v>0</v>
      </c>
      <c r="KT61" s="47"/>
      <c r="KU61" s="46">
        <f>SUM(KU5:KU59)</f>
        <v>0</v>
      </c>
      <c r="KV61" s="47"/>
      <c r="KW61" s="46">
        <f>SUM(KW5:KW59)</f>
        <v>0</v>
      </c>
      <c r="KX61" s="47"/>
      <c r="KY61" s="46">
        <f>SUM(KY5:KY59)</f>
        <v>0</v>
      </c>
      <c r="KZ61" s="47">
        <f t="shared" ref="KZ61:LJ61" si="123">SUM(KZ5:KZ59)</f>
        <v>0</v>
      </c>
      <c r="LA61" s="47">
        <f t="shared" si="123"/>
        <v>0</v>
      </c>
      <c r="LB61" s="47">
        <f t="shared" si="123"/>
        <v>0</v>
      </c>
      <c r="LC61" s="47">
        <f t="shared" si="123"/>
        <v>0</v>
      </c>
      <c r="LD61" s="47">
        <f t="shared" si="123"/>
        <v>0</v>
      </c>
      <c r="LE61" s="47">
        <f t="shared" si="123"/>
        <v>0</v>
      </c>
      <c r="LF61" s="47">
        <f t="shared" si="123"/>
        <v>0</v>
      </c>
      <c r="LG61" s="47">
        <f t="shared" si="123"/>
        <v>0</v>
      </c>
      <c r="LH61" s="47">
        <f t="shared" si="123"/>
        <v>0</v>
      </c>
      <c r="LI61" s="47">
        <f t="shared" si="123"/>
        <v>0</v>
      </c>
      <c r="LJ61" s="47">
        <f t="shared" si="123"/>
        <v>0</v>
      </c>
      <c r="LK61" s="49"/>
      <c r="LL61" s="29">
        <f>SUM(LL5:LL59)/38</f>
        <v>0</v>
      </c>
    </row>
    <row r="62" spans="1:346">
      <c r="A62" s="22"/>
      <c r="B62" s="6" t="s">
        <v>23</v>
      </c>
      <c r="C62" s="45"/>
      <c r="D62" s="47">
        <f>COUNT(D5:D59)</f>
        <v>0</v>
      </c>
      <c r="E62" s="47"/>
      <c r="F62" s="47">
        <f>COUNT(F5:F59)</f>
        <v>0</v>
      </c>
      <c r="G62" s="47"/>
      <c r="H62" s="47">
        <f>COUNT(H5:H59)</f>
        <v>0</v>
      </c>
      <c r="I62" s="47"/>
      <c r="J62" s="47">
        <f>COUNT(J5:J59)</f>
        <v>0</v>
      </c>
      <c r="K62" s="47"/>
      <c r="L62" s="47">
        <f>COUNT(L5:L59)</f>
        <v>0</v>
      </c>
      <c r="M62" s="47"/>
      <c r="N62" s="47">
        <f>COUNT(N5:N59)</f>
        <v>0</v>
      </c>
      <c r="O62" s="47"/>
      <c r="P62" s="47">
        <f>COUNT(P5:P59)</f>
        <v>0</v>
      </c>
      <c r="Q62" s="47"/>
      <c r="R62" s="47">
        <f>COUNT(R5:R59)</f>
        <v>0</v>
      </c>
      <c r="S62" s="47"/>
      <c r="T62" s="47">
        <f>COUNT(T5:T59)</f>
        <v>0</v>
      </c>
      <c r="U62" s="47"/>
      <c r="V62" s="47">
        <f>COUNT(V5:V59)</f>
        <v>0</v>
      </c>
      <c r="W62" s="47"/>
      <c r="X62" s="47">
        <f>COUNT(X5:X59)</f>
        <v>0</v>
      </c>
      <c r="Y62" s="47"/>
      <c r="Z62" s="47">
        <f>COUNT(Z5:Z59)</f>
        <v>0</v>
      </c>
      <c r="AA62" s="47">
        <f t="shared" ref="AA62:AL62" si="124">COUNT(AA5:AA59)</f>
        <v>55</v>
      </c>
      <c r="AB62" s="47">
        <f t="shared" si="124"/>
        <v>55</v>
      </c>
      <c r="AC62" s="47">
        <f t="shared" si="124"/>
        <v>55</v>
      </c>
      <c r="AD62" s="47">
        <f t="shared" si="124"/>
        <v>55</v>
      </c>
      <c r="AE62" s="47">
        <f t="shared" si="124"/>
        <v>55</v>
      </c>
      <c r="AF62" s="47">
        <f t="shared" si="124"/>
        <v>55</v>
      </c>
      <c r="AG62" s="47">
        <f t="shared" si="124"/>
        <v>55</v>
      </c>
      <c r="AH62" s="47">
        <f t="shared" si="124"/>
        <v>55</v>
      </c>
      <c r="AI62" s="47">
        <f t="shared" si="124"/>
        <v>55</v>
      </c>
      <c r="AJ62" s="47">
        <f t="shared" si="124"/>
        <v>55</v>
      </c>
      <c r="AK62" s="47">
        <f t="shared" si="124"/>
        <v>55</v>
      </c>
      <c r="AL62" s="83">
        <f t="shared" si="124"/>
        <v>55</v>
      </c>
      <c r="AM62" s="48"/>
      <c r="AN62" s="31"/>
      <c r="AQ62" s="22"/>
      <c r="AR62" s="6" t="s">
        <v>23</v>
      </c>
      <c r="AS62" s="45"/>
      <c r="AT62" s="72">
        <f>COUNT(AT5:AT59)</f>
        <v>0</v>
      </c>
      <c r="AU62" s="72"/>
      <c r="AV62" s="72">
        <f>COUNT(AV5:AV59)</f>
        <v>0</v>
      </c>
      <c r="AW62" s="72"/>
      <c r="AX62" s="72">
        <f>COUNT(AX5:AX59)</f>
        <v>0</v>
      </c>
      <c r="AY62" s="72"/>
      <c r="AZ62" s="72">
        <f>COUNT(AZ5:AZ59)</f>
        <v>0</v>
      </c>
      <c r="BA62" s="72"/>
      <c r="BB62" s="72">
        <f>COUNT(BB5:BB59)</f>
        <v>0</v>
      </c>
      <c r="BC62" s="72"/>
      <c r="BD62" s="72">
        <f>COUNT(BD5:BD59)</f>
        <v>0</v>
      </c>
      <c r="BE62" s="72"/>
      <c r="BF62" s="72">
        <f>COUNT(BF5:BF59)</f>
        <v>0</v>
      </c>
      <c r="BG62" s="72"/>
      <c r="BH62" s="72">
        <f>COUNT(BH5:BH59)</f>
        <v>0</v>
      </c>
      <c r="BI62" s="72"/>
      <c r="BJ62" s="72">
        <f>COUNT(BJ5:BJ59)</f>
        <v>0</v>
      </c>
      <c r="BK62" s="72"/>
      <c r="BL62" s="72">
        <f>COUNT(BL5:BL59)</f>
        <v>0</v>
      </c>
      <c r="BM62" s="72"/>
      <c r="BN62" s="72">
        <f>COUNT(BN5:BN59)</f>
        <v>0</v>
      </c>
      <c r="BO62" s="72"/>
      <c r="BP62" s="72">
        <f>COUNT(BP5:BP59)</f>
        <v>0</v>
      </c>
      <c r="BQ62" s="72">
        <f t="shared" ref="BQ62:CB62" si="125">COUNT(BQ5:BQ59)</f>
        <v>55</v>
      </c>
      <c r="BR62" s="72">
        <f t="shared" si="125"/>
        <v>55</v>
      </c>
      <c r="BS62" s="72">
        <f t="shared" si="125"/>
        <v>55</v>
      </c>
      <c r="BT62" s="72">
        <f t="shared" si="125"/>
        <v>55</v>
      </c>
      <c r="BU62" s="72">
        <f t="shared" si="125"/>
        <v>55</v>
      </c>
      <c r="BV62" s="72">
        <f t="shared" si="125"/>
        <v>55</v>
      </c>
      <c r="BW62" s="72">
        <f t="shared" si="125"/>
        <v>55</v>
      </c>
      <c r="BX62" s="72">
        <f t="shared" si="125"/>
        <v>55</v>
      </c>
      <c r="BY62" s="72">
        <f t="shared" si="125"/>
        <v>55</v>
      </c>
      <c r="BZ62" s="72">
        <f t="shared" si="125"/>
        <v>55</v>
      </c>
      <c r="CA62" s="72">
        <f t="shared" si="125"/>
        <v>55</v>
      </c>
      <c r="CB62" s="72">
        <f t="shared" si="125"/>
        <v>55</v>
      </c>
      <c r="CC62" s="103"/>
      <c r="CD62" s="111"/>
      <c r="CG62" s="22"/>
      <c r="CH62" s="6" t="s">
        <v>23</v>
      </c>
      <c r="CI62" s="45"/>
      <c r="CJ62" s="72">
        <f>COUNT(CJ5:CJ59)</f>
        <v>0</v>
      </c>
      <c r="CK62" s="72"/>
      <c r="CL62" s="72">
        <f>COUNT(CL5:CL59)</f>
        <v>0</v>
      </c>
      <c r="CM62" s="72"/>
      <c r="CN62" s="72">
        <f>COUNT(CN5:CN59)</f>
        <v>0</v>
      </c>
      <c r="CO62" s="72"/>
      <c r="CP62" s="72">
        <f>COUNT(CP5:CP59)</f>
        <v>0</v>
      </c>
      <c r="CQ62" s="72"/>
      <c r="CR62" s="72">
        <f>COUNT(CR5:CR59)</f>
        <v>0</v>
      </c>
      <c r="CS62" s="72"/>
      <c r="CT62" s="72">
        <f>COUNT(CT5:CT59)</f>
        <v>0</v>
      </c>
      <c r="CU62" s="72"/>
      <c r="CV62" s="72">
        <f>COUNT(CV5:CV59)</f>
        <v>0</v>
      </c>
      <c r="CW62" s="72"/>
      <c r="CX62" s="72">
        <f>COUNT(CX5:CX59)</f>
        <v>0</v>
      </c>
      <c r="CY62" s="72"/>
      <c r="CZ62" s="72">
        <f>COUNT(CZ5:CZ59)</f>
        <v>0</v>
      </c>
      <c r="DA62" s="72"/>
      <c r="DB62" s="72">
        <f>COUNT(DB5:DB59)</f>
        <v>0</v>
      </c>
      <c r="DC62" s="72"/>
      <c r="DD62" s="72">
        <f>COUNT(DD5:DD59)</f>
        <v>0</v>
      </c>
      <c r="DE62" s="72"/>
      <c r="DF62" s="72">
        <f>COUNT(DF5:DF59)</f>
        <v>0</v>
      </c>
      <c r="DG62" s="72">
        <f t="shared" ref="DG62:DR62" si="126">COUNT(DG5:DG59)</f>
        <v>55</v>
      </c>
      <c r="DH62" s="72">
        <f t="shared" si="126"/>
        <v>55</v>
      </c>
      <c r="DI62" s="72">
        <f t="shared" si="126"/>
        <v>55</v>
      </c>
      <c r="DJ62" s="72">
        <f t="shared" si="126"/>
        <v>55</v>
      </c>
      <c r="DK62" s="72">
        <f t="shared" si="126"/>
        <v>55</v>
      </c>
      <c r="DL62" s="72">
        <f t="shared" si="126"/>
        <v>55</v>
      </c>
      <c r="DM62" s="72">
        <f t="shared" si="126"/>
        <v>55</v>
      </c>
      <c r="DN62" s="72">
        <f t="shared" si="126"/>
        <v>55</v>
      </c>
      <c r="DO62" s="72">
        <f t="shared" si="126"/>
        <v>55</v>
      </c>
      <c r="DP62" s="72">
        <f t="shared" si="126"/>
        <v>55</v>
      </c>
      <c r="DQ62" s="72">
        <f t="shared" si="126"/>
        <v>55</v>
      </c>
      <c r="DR62" s="72">
        <f t="shared" si="126"/>
        <v>55</v>
      </c>
      <c r="DS62" s="103"/>
      <c r="DT62" s="111"/>
      <c r="DV62" s="22"/>
      <c r="DW62" s="6" t="s">
        <v>23</v>
      </c>
      <c r="DX62" s="45"/>
      <c r="DY62" s="47">
        <f>COUNT(DY5:DY59)</f>
        <v>0</v>
      </c>
      <c r="DZ62" s="72"/>
      <c r="EA62" s="47">
        <f>COUNT(EA5:EA59)</f>
        <v>0</v>
      </c>
      <c r="EB62" s="47"/>
      <c r="EC62" s="47">
        <f>COUNT(EC5:EC59)</f>
        <v>0</v>
      </c>
      <c r="ED62" s="47"/>
      <c r="EE62" s="47">
        <f>COUNT(EE5:EE59)</f>
        <v>0</v>
      </c>
      <c r="EF62" s="47"/>
      <c r="EG62" s="47">
        <f>COUNT(EG5:EG59)</f>
        <v>0</v>
      </c>
      <c r="EH62" s="47"/>
      <c r="EI62" s="47">
        <f>COUNT(EI5:EI59)</f>
        <v>0</v>
      </c>
      <c r="EJ62" s="47"/>
      <c r="EK62" s="47">
        <f>COUNT(EK5:EK59)</f>
        <v>0</v>
      </c>
      <c r="EL62" s="47"/>
      <c r="EM62" s="47">
        <f>COUNT(EM5:EM59)</f>
        <v>0</v>
      </c>
      <c r="EN62" s="47"/>
      <c r="EO62" s="47">
        <f>COUNT(EO5:EO59)</f>
        <v>0</v>
      </c>
      <c r="EP62" s="47"/>
      <c r="EQ62" s="47">
        <f>COUNT(EQ5:EQ59)</f>
        <v>0</v>
      </c>
      <c r="ER62" s="47"/>
      <c r="ES62" s="47">
        <f>COUNT(ES5:ES59)</f>
        <v>0</v>
      </c>
      <c r="ET62" s="47"/>
      <c r="EU62" s="47">
        <f>COUNT(EU5:EU59)</f>
        <v>0</v>
      </c>
      <c r="EV62" s="47">
        <f t="shared" ref="EV62:FG62" si="127">COUNT(EV5:EV59)</f>
        <v>55</v>
      </c>
      <c r="EW62" s="47">
        <f t="shared" si="127"/>
        <v>55</v>
      </c>
      <c r="EX62" s="47">
        <f t="shared" si="127"/>
        <v>55</v>
      </c>
      <c r="EY62" s="47">
        <f t="shared" si="127"/>
        <v>55</v>
      </c>
      <c r="EZ62" s="47">
        <f t="shared" si="127"/>
        <v>55</v>
      </c>
      <c r="FA62" s="47">
        <f t="shared" si="127"/>
        <v>55</v>
      </c>
      <c r="FB62" s="47">
        <f t="shared" si="127"/>
        <v>55</v>
      </c>
      <c r="FC62" s="47">
        <f t="shared" si="127"/>
        <v>55</v>
      </c>
      <c r="FD62" s="47">
        <f t="shared" si="127"/>
        <v>55</v>
      </c>
      <c r="FE62" s="47">
        <f t="shared" si="127"/>
        <v>55</v>
      </c>
      <c r="FF62" s="47">
        <f t="shared" si="127"/>
        <v>55</v>
      </c>
      <c r="FG62" s="47">
        <f t="shared" si="127"/>
        <v>55</v>
      </c>
      <c r="FH62" s="49"/>
      <c r="FI62" s="31"/>
      <c r="FL62" s="22"/>
      <c r="FM62" s="6" t="s">
        <v>23</v>
      </c>
      <c r="FN62" s="45"/>
      <c r="FO62" s="47">
        <f>COUNT(FO5:FO59)</f>
        <v>0</v>
      </c>
      <c r="FP62" s="47"/>
      <c r="FQ62" s="47">
        <f>COUNT(FQ5:FQ59)</f>
        <v>0</v>
      </c>
      <c r="FR62" s="47"/>
      <c r="FS62" s="47">
        <f>COUNT(FS5:FS59)</f>
        <v>0</v>
      </c>
      <c r="FT62" s="47"/>
      <c r="FU62" s="47">
        <f>COUNT(FU5:FU59)</f>
        <v>0</v>
      </c>
      <c r="FV62" s="47"/>
      <c r="FW62" s="47">
        <f>COUNT(FW5:FW59)</f>
        <v>0</v>
      </c>
      <c r="FX62" s="47"/>
      <c r="FY62" s="47">
        <f>COUNT(FY5:FY59)</f>
        <v>0</v>
      </c>
      <c r="FZ62" s="47"/>
      <c r="GA62" s="47">
        <f>COUNT(GA5:GA59)</f>
        <v>0</v>
      </c>
      <c r="GB62" s="47"/>
      <c r="GC62" s="47">
        <f>COUNT(GC5:GC59)</f>
        <v>0</v>
      </c>
      <c r="GD62" s="47"/>
      <c r="GE62" s="47">
        <f>COUNT(GE5:GE59)</f>
        <v>0</v>
      </c>
      <c r="GF62" s="47"/>
      <c r="GG62" s="47">
        <f>COUNT(GG5:GG59)</f>
        <v>0</v>
      </c>
      <c r="GH62" s="47"/>
      <c r="GI62" s="47">
        <f>COUNT(GI5:GI59)</f>
        <v>0</v>
      </c>
      <c r="GJ62" s="47"/>
      <c r="GK62" s="47">
        <f>COUNT(GK5:GK59)</f>
        <v>0</v>
      </c>
      <c r="GL62" s="47">
        <f t="shared" ref="GL62:GW62" si="128">COUNT(GL5:GL59)</f>
        <v>55</v>
      </c>
      <c r="GM62" s="47">
        <f t="shared" si="128"/>
        <v>55</v>
      </c>
      <c r="GN62" s="47">
        <f t="shared" si="128"/>
        <v>55</v>
      </c>
      <c r="GO62" s="47">
        <f t="shared" si="128"/>
        <v>55</v>
      </c>
      <c r="GP62" s="47">
        <f t="shared" si="128"/>
        <v>55</v>
      </c>
      <c r="GQ62" s="47">
        <f t="shared" si="128"/>
        <v>55</v>
      </c>
      <c r="GR62" s="47">
        <f t="shared" si="128"/>
        <v>55</v>
      </c>
      <c r="GS62" s="47">
        <f t="shared" si="128"/>
        <v>55</v>
      </c>
      <c r="GT62" s="47">
        <f t="shared" si="128"/>
        <v>55</v>
      </c>
      <c r="GU62" s="47">
        <f t="shared" si="128"/>
        <v>55</v>
      </c>
      <c r="GV62" s="47">
        <f t="shared" si="128"/>
        <v>55</v>
      </c>
      <c r="GW62" s="47">
        <f t="shared" si="128"/>
        <v>55</v>
      </c>
      <c r="GX62" s="49"/>
      <c r="GY62" s="31"/>
      <c r="GZ62" s="31"/>
      <c r="HA62" s="22"/>
      <c r="HB62" s="6" t="s">
        <v>23</v>
      </c>
      <c r="HC62" s="45"/>
      <c r="HD62" s="47">
        <f>COUNT(HD5:HD59)</f>
        <v>0</v>
      </c>
      <c r="HE62" s="47"/>
      <c r="HF62" s="47">
        <f>COUNT(HF5:HF59)</f>
        <v>0</v>
      </c>
      <c r="HG62" s="47"/>
      <c r="HH62" s="47">
        <f>COUNT(HH5:HH59)</f>
        <v>0</v>
      </c>
      <c r="HI62" s="47"/>
      <c r="HJ62" s="47">
        <f>COUNT(HJ5:HJ59)</f>
        <v>0</v>
      </c>
      <c r="HK62" s="47"/>
      <c r="HL62" s="47">
        <f>COUNT(HL5:HL59)</f>
        <v>0</v>
      </c>
      <c r="HM62" s="47"/>
      <c r="HN62" s="47">
        <f>COUNT(HN5:HN59)</f>
        <v>0</v>
      </c>
      <c r="HO62" s="47"/>
      <c r="HP62" s="47">
        <f>COUNT(HP5:HP59)</f>
        <v>0</v>
      </c>
      <c r="HQ62" s="47"/>
      <c r="HR62" s="47">
        <f>COUNT(HR5:HR59)</f>
        <v>0</v>
      </c>
      <c r="HS62" s="47"/>
      <c r="HT62" s="47">
        <f>COUNT(HT5:HT59)</f>
        <v>0</v>
      </c>
      <c r="HU62" s="47"/>
      <c r="HV62" s="47">
        <f>COUNT(HV5:HV59)</f>
        <v>0</v>
      </c>
      <c r="HW62" s="47"/>
      <c r="HX62" s="47">
        <f>COUNT(HX5:HX59)</f>
        <v>0</v>
      </c>
      <c r="HY62" s="47"/>
      <c r="HZ62" s="47">
        <f>COUNT(HZ5:HZ59)</f>
        <v>0</v>
      </c>
      <c r="IA62" s="47">
        <f t="shared" ref="IA62:IL62" si="129">COUNT(IA5:IA59)</f>
        <v>55</v>
      </c>
      <c r="IB62" s="47">
        <f t="shared" si="129"/>
        <v>55</v>
      </c>
      <c r="IC62" s="47">
        <f t="shared" si="129"/>
        <v>55</v>
      </c>
      <c r="ID62" s="47">
        <f t="shared" si="129"/>
        <v>55</v>
      </c>
      <c r="IE62" s="47">
        <f t="shared" si="129"/>
        <v>55</v>
      </c>
      <c r="IF62" s="47">
        <f t="shared" si="129"/>
        <v>55</v>
      </c>
      <c r="IG62" s="47">
        <f t="shared" si="129"/>
        <v>55</v>
      </c>
      <c r="IH62" s="47">
        <f t="shared" si="129"/>
        <v>55</v>
      </c>
      <c r="II62" s="47">
        <f t="shared" si="129"/>
        <v>55</v>
      </c>
      <c r="IJ62" s="47">
        <f t="shared" si="129"/>
        <v>55</v>
      </c>
      <c r="IK62" s="47">
        <f t="shared" si="129"/>
        <v>55</v>
      </c>
      <c r="IL62" s="47">
        <f t="shared" si="129"/>
        <v>55</v>
      </c>
      <c r="IM62" s="49"/>
      <c r="IN62" s="31"/>
      <c r="IO62" s="31"/>
      <c r="IP62" s="22"/>
      <c r="IQ62" s="6" t="s">
        <v>23</v>
      </c>
      <c r="IR62" s="45"/>
      <c r="IS62" s="47">
        <f>COUNT(IS5:IS59)</f>
        <v>0</v>
      </c>
      <c r="IT62" s="47"/>
      <c r="IU62" s="47">
        <f>COUNT(IU5:IU59)</f>
        <v>0</v>
      </c>
      <c r="IV62" s="47"/>
      <c r="IW62" s="47">
        <f>COUNT(IW5:IW59)</f>
        <v>0</v>
      </c>
      <c r="IX62" s="47"/>
      <c r="IY62" s="47">
        <f>COUNT(IY5:IY59)</f>
        <v>0</v>
      </c>
      <c r="IZ62" s="47"/>
      <c r="JA62" s="47">
        <f>COUNT(JA5:JA59)</f>
        <v>0</v>
      </c>
      <c r="JB62" s="47"/>
      <c r="JC62" s="47">
        <f>COUNT(JC5:JC59)</f>
        <v>0</v>
      </c>
      <c r="JD62" s="47"/>
      <c r="JE62" s="47">
        <f>COUNT(JE5:JE59)</f>
        <v>0</v>
      </c>
      <c r="JF62" s="47"/>
      <c r="JG62" s="47">
        <f>COUNT(JG5:JG59)</f>
        <v>0</v>
      </c>
      <c r="JH62" s="47"/>
      <c r="JI62" s="47">
        <f>COUNT(JI5:JI59)</f>
        <v>0</v>
      </c>
      <c r="JJ62" s="47"/>
      <c r="JK62" s="47">
        <f>COUNT(JK5:JK59)</f>
        <v>0</v>
      </c>
      <c r="JL62" s="47"/>
      <c r="JM62" s="47">
        <f>COUNT(JM5:JM59)</f>
        <v>0</v>
      </c>
      <c r="JN62" s="47">
        <f t="shared" ref="JN62:JX62" si="130">COUNT(JN5:JN59)</f>
        <v>55</v>
      </c>
      <c r="JO62" s="47">
        <f t="shared" si="130"/>
        <v>55</v>
      </c>
      <c r="JP62" s="47">
        <f t="shared" si="130"/>
        <v>55</v>
      </c>
      <c r="JQ62" s="47">
        <f t="shared" si="130"/>
        <v>55</v>
      </c>
      <c r="JR62" s="47">
        <f t="shared" si="130"/>
        <v>55</v>
      </c>
      <c r="JS62" s="47">
        <f t="shared" si="130"/>
        <v>55</v>
      </c>
      <c r="JT62" s="47">
        <f t="shared" si="130"/>
        <v>55</v>
      </c>
      <c r="JU62" s="47">
        <f t="shared" si="130"/>
        <v>55</v>
      </c>
      <c r="JV62" s="47">
        <f t="shared" si="130"/>
        <v>55</v>
      </c>
      <c r="JW62" s="47">
        <f t="shared" si="130"/>
        <v>55</v>
      </c>
      <c r="JX62" s="47">
        <f t="shared" si="130"/>
        <v>55</v>
      </c>
      <c r="JY62" s="49"/>
      <c r="JZ62" s="31"/>
      <c r="KB62" s="22"/>
      <c r="KC62" s="6" t="s">
        <v>23</v>
      </c>
      <c r="KD62" s="45"/>
      <c r="KE62" s="47">
        <f>COUNT(KE5:KE59)</f>
        <v>0</v>
      </c>
      <c r="KF62" s="47"/>
      <c r="KG62" s="47">
        <f>COUNT(KG5:KG59)</f>
        <v>0</v>
      </c>
      <c r="KH62" s="47"/>
      <c r="KI62" s="47">
        <f>COUNT(KI5:KI59)</f>
        <v>0</v>
      </c>
      <c r="KJ62" s="47"/>
      <c r="KK62" s="47">
        <f>COUNT(KK5:KK59)</f>
        <v>0</v>
      </c>
      <c r="KL62" s="47"/>
      <c r="KM62" s="47">
        <f>COUNT(KM5:KM59)</f>
        <v>0</v>
      </c>
      <c r="KN62" s="47"/>
      <c r="KO62" s="47">
        <f>COUNT(KO5:KO59)</f>
        <v>0</v>
      </c>
      <c r="KP62" s="47"/>
      <c r="KQ62" s="47">
        <f>COUNT(KQ5:KQ59)</f>
        <v>0</v>
      </c>
      <c r="KR62" s="47"/>
      <c r="KS62" s="47">
        <f>COUNT(KS5:KS59)</f>
        <v>0</v>
      </c>
      <c r="KT62" s="47"/>
      <c r="KU62" s="47">
        <f>COUNT(KU5:KU59)</f>
        <v>0</v>
      </c>
      <c r="KV62" s="47"/>
      <c r="KW62" s="47">
        <f>COUNT(KW5:KW59)</f>
        <v>0</v>
      </c>
      <c r="KX62" s="47"/>
      <c r="KY62" s="47">
        <f>COUNT(KY5:KY59)</f>
        <v>0</v>
      </c>
      <c r="KZ62" s="47">
        <f t="shared" ref="KZ62:LJ62" si="131">COUNT(KZ5:KZ59)</f>
        <v>55</v>
      </c>
      <c r="LA62" s="47">
        <f t="shared" si="131"/>
        <v>55</v>
      </c>
      <c r="LB62" s="47">
        <f t="shared" si="131"/>
        <v>55</v>
      </c>
      <c r="LC62" s="47">
        <f t="shared" si="131"/>
        <v>55</v>
      </c>
      <c r="LD62" s="47">
        <f t="shared" si="131"/>
        <v>55</v>
      </c>
      <c r="LE62" s="47">
        <f t="shared" si="131"/>
        <v>55</v>
      </c>
      <c r="LF62" s="47">
        <f t="shared" si="131"/>
        <v>55</v>
      </c>
      <c r="LG62" s="47">
        <f t="shared" si="131"/>
        <v>55</v>
      </c>
      <c r="LH62" s="47">
        <f t="shared" si="131"/>
        <v>55</v>
      </c>
      <c r="LI62" s="47">
        <f t="shared" si="131"/>
        <v>55</v>
      </c>
      <c r="LJ62" s="47">
        <f t="shared" si="131"/>
        <v>55</v>
      </c>
      <c r="LK62" s="49"/>
      <c r="LL62" s="31"/>
    </row>
    <row r="63" spans="1:346">
      <c r="A63" s="22"/>
      <c r="B63" s="6" t="s">
        <v>24</v>
      </c>
      <c r="C63" s="45"/>
      <c r="D63" s="50" t="e">
        <f>AVERAGE(D5:D59)</f>
        <v>#DIV/0!</v>
      </c>
      <c r="E63" s="50"/>
      <c r="F63" s="50" t="e">
        <f>AVERAGE(F5:F59)</f>
        <v>#DIV/0!</v>
      </c>
      <c r="G63" s="50"/>
      <c r="H63" s="50" t="e">
        <f>AVERAGE(H5:H59)</f>
        <v>#DIV/0!</v>
      </c>
      <c r="I63" s="50"/>
      <c r="J63" s="50" t="e">
        <f>AVERAGE(J5:J59)</f>
        <v>#DIV/0!</v>
      </c>
      <c r="K63" s="50"/>
      <c r="L63" s="50" t="e">
        <f>AVERAGE(L5:L59)</f>
        <v>#DIV/0!</v>
      </c>
      <c r="M63" s="50"/>
      <c r="N63" s="50" t="e">
        <f>AVERAGE(N5:N59)</f>
        <v>#DIV/0!</v>
      </c>
      <c r="O63" s="50"/>
      <c r="P63" s="50" t="e">
        <f>AVERAGE(P5:P59)</f>
        <v>#DIV/0!</v>
      </c>
      <c r="Q63" s="50"/>
      <c r="R63" s="50" t="e">
        <f>AVERAGE(R5:R59)</f>
        <v>#DIV/0!</v>
      </c>
      <c r="S63" s="50"/>
      <c r="T63" s="50" t="e">
        <f>AVERAGE(T5:T59)</f>
        <v>#DIV/0!</v>
      </c>
      <c r="U63" s="50"/>
      <c r="V63" s="50" t="e">
        <f>AVERAGE(V5:V59)</f>
        <v>#DIV/0!</v>
      </c>
      <c r="W63" s="50"/>
      <c r="X63" s="50" t="e">
        <f>AVERAGE(X5:X59)</f>
        <v>#DIV/0!</v>
      </c>
      <c r="Y63" s="50"/>
      <c r="Z63" s="50" t="e">
        <f>AVERAGE(Z5:Z59)</f>
        <v>#DIV/0!</v>
      </c>
      <c r="AA63" s="50">
        <f t="shared" ref="AA63:AL63" si="132">AVERAGE(AA5:AA59)</f>
        <v>0</v>
      </c>
      <c r="AB63" s="50">
        <f t="shared" si="132"/>
        <v>0</v>
      </c>
      <c r="AC63" s="50">
        <f t="shared" si="132"/>
        <v>0</v>
      </c>
      <c r="AD63" s="50">
        <f t="shared" si="132"/>
        <v>0</v>
      </c>
      <c r="AE63" s="50">
        <f t="shared" si="132"/>
        <v>0</v>
      </c>
      <c r="AF63" s="50">
        <f t="shared" si="132"/>
        <v>0</v>
      </c>
      <c r="AG63" s="50">
        <f t="shared" si="132"/>
        <v>0</v>
      </c>
      <c r="AH63" s="50">
        <f t="shared" si="132"/>
        <v>0</v>
      </c>
      <c r="AI63" s="50">
        <f t="shared" si="132"/>
        <v>0</v>
      </c>
      <c r="AJ63" s="50">
        <f t="shared" si="132"/>
        <v>0</v>
      </c>
      <c r="AK63" s="50">
        <f t="shared" si="132"/>
        <v>0</v>
      </c>
      <c r="AL63" s="84">
        <f t="shared" si="132"/>
        <v>0</v>
      </c>
      <c r="AM63" s="51"/>
      <c r="AN63" s="28" t="e">
        <f>SUM(D63+F63+H63+J63+L63+N63+P63+R63+T63+V63)/10</f>
        <v>#DIV/0!</v>
      </c>
      <c r="AQ63" s="22"/>
      <c r="AR63" s="6" t="s">
        <v>24</v>
      </c>
      <c r="AS63" s="45"/>
      <c r="AT63" s="73" t="e">
        <f>AVERAGE(AT5:AT59)</f>
        <v>#DIV/0!</v>
      </c>
      <c r="AU63" s="73"/>
      <c r="AV63" s="73" t="e">
        <f>AVERAGE(AV5:AV59)</f>
        <v>#DIV/0!</v>
      </c>
      <c r="AW63" s="73"/>
      <c r="AX63" s="73" t="e">
        <f>AVERAGE(AX5:AX59)</f>
        <v>#DIV/0!</v>
      </c>
      <c r="AY63" s="73"/>
      <c r="AZ63" s="73" t="e">
        <f>AVERAGE(AZ5:AZ59)</f>
        <v>#DIV/0!</v>
      </c>
      <c r="BA63" s="73"/>
      <c r="BB63" s="73" t="e">
        <f>AVERAGE(BB5:BB59)</f>
        <v>#DIV/0!</v>
      </c>
      <c r="BC63" s="73"/>
      <c r="BD63" s="73" t="e">
        <f>AVERAGE(BD5:BD59)</f>
        <v>#DIV/0!</v>
      </c>
      <c r="BE63" s="73"/>
      <c r="BF63" s="73" t="e">
        <f>AVERAGE(BF5:BF59)</f>
        <v>#DIV/0!</v>
      </c>
      <c r="BG63" s="73"/>
      <c r="BH63" s="73" t="e">
        <f>AVERAGE(BH5:BH59)</f>
        <v>#DIV/0!</v>
      </c>
      <c r="BI63" s="73"/>
      <c r="BJ63" s="73" t="e">
        <f>AVERAGE(BJ5:BJ59)</f>
        <v>#DIV/0!</v>
      </c>
      <c r="BK63" s="73"/>
      <c r="BL63" s="73" t="e">
        <f>AVERAGE(BL5:BL59)</f>
        <v>#DIV/0!</v>
      </c>
      <c r="BM63" s="73"/>
      <c r="BN63" s="73" t="e">
        <f>AVERAGE(BN5:BN59)</f>
        <v>#DIV/0!</v>
      </c>
      <c r="BO63" s="73"/>
      <c r="BP63" s="73" t="e">
        <f>AVERAGE(BP5:BP59)</f>
        <v>#DIV/0!</v>
      </c>
      <c r="BQ63" s="73">
        <f t="shared" ref="BQ63:CB63" si="133">AVERAGE(BQ5:BQ59)</f>
        <v>0</v>
      </c>
      <c r="BR63" s="73">
        <f t="shared" si="133"/>
        <v>0</v>
      </c>
      <c r="BS63" s="73">
        <f t="shared" si="133"/>
        <v>0</v>
      </c>
      <c r="BT63" s="73">
        <f t="shared" si="133"/>
        <v>0</v>
      </c>
      <c r="BU63" s="73">
        <f t="shared" si="133"/>
        <v>0</v>
      </c>
      <c r="BV63" s="73">
        <f t="shared" si="133"/>
        <v>0</v>
      </c>
      <c r="BW63" s="73">
        <f t="shared" si="133"/>
        <v>0</v>
      </c>
      <c r="BX63" s="73">
        <f t="shared" si="133"/>
        <v>0</v>
      </c>
      <c r="BY63" s="73">
        <f t="shared" si="133"/>
        <v>0</v>
      </c>
      <c r="BZ63" s="73">
        <f t="shared" si="133"/>
        <v>0</v>
      </c>
      <c r="CA63" s="73">
        <f t="shared" si="133"/>
        <v>0</v>
      </c>
      <c r="CB63" s="73">
        <f t="shared" si="133"/>
        <v>0</v>
      </c>
      <c r="CC63" s="103"/>
      <c r="CD63" s="87" t="e">
        <f>SUM(AT63+AV63+AX63+AZ63+BB63+BD63+BF63+BH63+BJ63+BL63)/10</f>
        <v>#DIV/0!</v>
      </c>
      <c r="CG63" s="22"/>
      <c r="CH63" s="6" t="s">
        <v>24</v>
      </c>
      <c r="CI63" s="45"/>
      <c r="CJ63" s="73" t="e">
        <f>AVERAGE(CJ5:CJ59)</f>
        <v>#DIV/0!</v>
      </c>
      <c r="CK63" s="73"/>
      <c r="CL63" s="73" t="e">
        <f>AVERAGE(CL5:CL59)</f>
        <v>#DIV/0!</v>
      </c>
      <c r="CM63" s="73"/>
      <c r="CN63" s="73" t="e">
        <f>AVERAGE(CN5:CN59)</f>
        <v>#DIV/0!</v>
      </c>
      <c r="CO63" s="73"/>
      <c r="CP63" s="73" t="e">
        <f>AVERAGE(CP5:CP59)</f>
        <v>#DIV/0!</v>
      </c>
      <c r="CQ63" s="73"/>
      <c r="CR63" s="73" t="e">
        <f>AVERAGE(CR5:CR59)</f>
        <v>#DIV/0!</v>
      </c>
      <c r="CS63" s="73"/>
      <c r="CT63" s="73" t="e">
        <f>AVERAGE(CT5:CT59)</f>
        <v>#DIV/0!</v>
      </c>
      <c r="CU63" s="73"/>
      <c r="CV63" s="73" t="e">
        <f>AVERAGE(CV5:CV59)</f>
        <v>#DIV/0!</v>
      </c>
      <c r="CW63" s="73"/>
      <c r="CX63" s="73" t="e">
        <f>AVERAGE(CX5:CX59)</f>
        <v>#DIV/0!</v>
      </c>
      <c r="CY63" s="73"/>
      <c r="CZ63" s="73" t="e">
        <f>AVERAGE(CZ5:CZ59)</f>
        <v>#DIV/0!</v>
      </c>
      <c r="DA63" s="73"/>
      <c r="DB63" s="73" t="e">
        <f>AVERAGE(DB5:DB59)</f>
        <v>#DIV/0!</v>
      </c>
      <c r="DC63" s="73"/>
      <c r="DD63" s="73" t="e">
        <f>AVERAGE(DD5:DD59)</f>
        <v>#DIV/0!</v>
      </c>
      <c r="DE63" s="73"/>
      <c r="DF63" s="73" t="e">
        <f>AVERAGE(DF5:DF59)</f>
        <v>#DIV/0!</v>
      </c>
      <c r="DG63" s="73">
        <f t="shared" ref="DG63:DR63" si="134">AVERAGE(DG5:DG59)</f>
        <v>0</v>
      </c>
      <c r="DH63" s="73">
        <f t="shared" si="134"/>
        <v>0</v>
      </c>
      <c r="DI63" s="73">
        <f t="shared" si="134"/>
        <v>0</v>
      </c>
      <c r="DJ63" s="73">
        <f t="shared" si="134"/>
        <v>0</v>
      </c>
      <c r="DK63" s="73">
        <f t="shared" si="134"/>
        <v>0</v>
      </c>
      <c r="DL63" s="73">
        <f t="shared" si="134"/>
        <v>0</v>
      </c>
      <c r="DM63" s="73">
        <f t="shared" si="134"/>
        <v>0</v>
      </c>
      <c r="DN63" s="73">
        <f t="shared" si="134"/>
        <v>0</v>
      </c>
      <c r="DO63" s="73">
        <f t="shared" si="134"/>
        <v>0</v>
      </c>
      <c r="DP63" s="73">
        <f t="shared" si="134"/>
        <v>0</v>
      </c>
      <c r="DQ63" s="73">
        <f t="shared" si="134"/>
        <v>0</v>
      </c>
      <c r="DR63" s="73">
        <f t="shared" si="134"/>
        <v>0</v>
      </c>
      <c r="DS63" s="103"/>
      <c r="DT63" s="87" t="e">
        <f>SUM(CJ63+CL63+CN63+CP63+CR63+CT63+CV63+CX63+CZ63+DB63)/10</f>
        <v>#DIV/0!</v>
      </c>
      <c r="DV63" s="22"/>
      <c r="DW63" s="6" t="s">
        <v>24</v>
      </c>
      <c r="DX63" s="45"/>
      <c r="DY63" s="50" t="e">
        <f>AVERAGE(DY5:DY59)</f>
        <v>#DIV/0!</v>
      </c>
      <c r="DZ63" s="73"/>
      <c r="EA63" s="50" t="e">
        <f>AVERAGE(EA5:EA59)</f>
        <v>#DIV/0!</v>
      </c>
      <c r="EB63" s="50"/>
      <c r="EC63" s="50" t="e">
        <f>AVERAGE(EC5:EC59)</f>
        <v>#DIV/0!</v>
      </c>
      <c r="ED63" s="50"/>
      <c r="EE63" s="50" t="e">
        <f>AVERAGE(EE5:EE59)</f>
        <v>#DIV/0!</v>
      </c>
      <c r="EF63" s="50"/>
      <c r="EG63" s="50" t="e">
        <f>AVERAGE(EG5:EG59)</f>
        <v>#DIV/0!</v>
      </c>
      <c r="EH63" s="50"/>
      <c r="EI63" s="50" t="e">
        <f>AVERAGE(EI5:EI59)</f>
        <v>#DIV/0!</v>
      </c>
      <c r="EJ63" s="50"/>
      <c r="EK63" s="50" t="e">
        <f>AVERAGE(EK5:EK59)</f>
        <v>#DIV/0!</v>
      </c>
      <c r="EL63" s="50"/>
      <c r="EM63" s="50" t="e">
        <f>AVERAGE(EM5:EM59)</f>
        <v>#DIV/0!</v>
      </c>
      <c r="EN63" s="50"/>
      <c r="EO63" s="50" t="e">
        <f>AVERAGE(EO5:EO59)</f>
        <v>#DIV/0!</v>
      </c>
      <c r="EP63" s="50"/>
      <c r="EQ63" s="50" t="e">
        <f>AVERAGE(EQ5:EQ59)</f>
        <v>#DIV/0!</v>
      </c>
      <c r="ER63" s="50"/>
      <c r="ES63" s="50" t="e">
        <f>AVERAGE(ES5:ES59)</f>
        <v>#DIV/0!</v>
      </c>
      <c r="ET63" s="50"/>
      <c r="EU63" s="50" t="e">
        <f>AVERAGE(EU5:EU59)</f>
        <v>#DIV/0!</v>
      </c>
      <c r="EV63" s="50">
        <f t="shared" ref="EV63:FG63" si="135">AVERAGE(EV5:EV59)</f>
        <v>0</v>
      </c>
      <c r="EW63" s="50">
        <f t="shared" si="135"/>
        <v>0</v>
      </c>
      <c r="EX63" s="50">
        <f t="shared" si="135"/>
        <v>0</v>
      </c>
      <c r="EY63" s="50">
        <f t="shared" si="135"/>
        <v>0</v>
      </c>
      <c r="EZ63" s="50">
        <f t="shared" si="135"/>
        <v>0</v>
      </c>
      <c r="FA63" s="50">
        <f t="shared" si="135"/>
        <v>0</v>
      </c>
      <c r="FB63" s="50">
        <f t="shared" si="135"/>
        <v>0</v>
      </c>
      <c r="FC63" s="50">
        <f t="shared" si="135"/>
        <v>0</v>
      </c>
      <c r="FD63" s="50">
        <f t="shared" si="135"/>
        <v>0</v>
      </c>
      <c r="FE63" s="50">
        <f t="shared" si="135"/>
        <v>0</v>
      </c>
      <c r="FF63" s="50">
        <f t="shared" si="135"/>
        <v>0</v>
      </c>
      <c r="FG63" s="50">
        <f t="shared" si="135"/>
        <v>0</v>
      </c>
      <c r="FH63" s="49"/>
      <c r="FI63" s="28" t="e">
        <f>SUM(DY63+EA63+EC63+EE63+EG63+EI63+EK63+EM63+EO63+EQ63)/10</f>
        <v>#DIV/0!</v>
      </c>
      <c r="FL63" s="22"/>
      <c r="FM63" s="6" t="s">
        <v>24</v>
      </c>
      <c r="FN63" s="45"/>
      <c r="FO63" s="50" t="e">
        <f>AVERAGE(FO5:FO59)</f>
        <v>#DIV/0!</v>
      </c>
      <c r="FP63" s="50"/>
      <c r="FQ63" s="50" t="e">
        <f>AVERAGE(FQ5:FQ59)</f>
        <v>#DIV/0!</v>
      </c>
      <c r="FR63" s="50"/>
      <c r="FS63" s="50" t="e">
        <f>AVERAGE(FS5:FS59)</f>
        <v>#DIV/0!</v>
      </c>
      <c r="FT63" s="50"/>
      <c r="FU63" s="50" t="e">
        <f>AVERAGE(FU5:FU59)</f>
        <v>#DIV/0!</v>
      </c>
      <c r="FV63" s="50"/>
      <c r="FW63" s="50" t="e">
        <f>AVERAGE(FW5:FW59)</f>
        <v>#DIV/0!</v>
      </c>
      <c r="FX63" s="50"/>
      <c r="FY63" s="50" t="e">
        <f>AVERAGE(FY5:FY59)</f>
        <v>#DIV/0!</v>
      </c>
      <c r="FZ63" s="50"/>
      <c r="GA63" s="50" t="e">
        <f>AVERAGE(GA5:GA59)</f>
        <v>#DIV/0!</v>
      </c>
      <c r="GB63" s="50"/>
      <c r="GC63" s="50" t="e">
        <f>AVERAGE(GC5:GC59)</f>
        <v>#DIV/0!</v>
      </c>
      <c r="GD63" s="50"/>
      <c r="GE63" s="50" t="e">
        <f>AVERAGE(GE5:GE59)</f>
        <v>#DIV/0!</v>
      </c>
      <c r="GF63" s="50"/>
      <c r="GG63" s="50" t="e">
        <f>AVERAGE(GG5:GG59)</f>
        <v>#DIV/0!</v>
      </c>
      <c r="GH63" s="50"/>
      <c r="GI63" s="50" t="e">
        <f>AVERAGE(GI5:GI59)</f>
        <v>#DIV/0!</v>
      </c>
      <c r="GJ63" s="50"/>
      <c r="GK63" s="50" t="e">
        <f>AVERAGE(GK5:GK59)</f>
        <v>#DIV/0!</v>
      </c>
      <c r="GL63" s="50">
        <f t="shared" ref="GL63:GW63" si="136">AVERAGE(GL5:GL59)</f>
        <v>0</v>
      </c>
      <c r="GM63" s="50">
        <f t="shared" si="136"/>
        <v>0</v>
      </c>
      <c r="GN63" s="50">
        <f t="shared" si="136"/>
        <v>0</v>
      </c>
      <c r="GO63" s="50">
        <f t="shared" si="136"/>
        <v>0</v>
      </c>
      <c r="GP63" s="50">
        <f t="shared" si="136"/>
        <v>0</v>
      </c>
      <c r="GQ63" s="50">
        <f t="shared" si="136"/>
        <v>0</v>
      </c>
      <c r="GR63" s="50">
        <f t="shared" si="136"/>
        <v>0</v>
      </c>
      <c r="GS63" s="50">
        <f t="shared" si="136"/>
        <v>0</v>
      </c>
      <c r="GT63" s="50">
        <f t="shared" si="136"/>
        <v>0</v>
      </c>
      <c r="GU63" s="50">
        <f t="shared" si="136"/>
        <v>0</v>
      </c>
      <c r="GV63" s="50">
        <f t="shared" si="136"/>
        <v>0</v>
      </c>
      <c r="GW63" s="50">
        <f t="shared" si="136"/>
        <v>0</v>
      </c>
      <c r="GX63" s="49"/>
      <c r="GY63" s="28" t="e">
        <f>SUM(FO63+FQ63+FS63+FU63+FW63+FY63+GA63+GC63+GE63+GG63)/10</f>
        <v>#DIV/0!</v>
      </c>
      <c r="GZ63" s="29"/>
      <c r="HA63" s="22"/>
      <c r="HB63" s="6" t="s">
        <v>24</v>
      </c>
      <c r="HC63" s="45"/>
      <c r="HD63" s="50" t="e">
        <f>AVERAGE(HD5:HD59)</f>
        <v>#DIV/0!</v>
      </c>
      <c r="HE63" s="50"/>
      <c r="HF63" s="50" t="e">
        <f>AVERAGE(HF5:HF59)</f>
        <v>#DIV/0!</v>
      </c>
      <c r="HG63" s="50"/>
      <c r="HH63" s="50" t="e">
        <f>AVERAGE(HH5:HH59)</f>
        <v>#DIV/0!</v>
      </c>
      <c r="HI63" s="50"/>
      <c r="HJ63" s="50" t="e">
        <f>AVERAGE(HJ5:HJ59)</f>
        <v>#DIV/0!</v>
      </c>
      <c r="HK63" s="50"/>
      <c r="HL63" s="50" t="e">
        <f>AVERAGE(HL5:HL59)</f>
        <v>#DIV/0!</v>
      </c>
      <c r="HM63" s="50"/>
      <c r="HN63" s="50" t="e">
        <f>AVERAGE(HN5:HN59)</f>
        <v>#DIV/0!</v>
      </c>
      <c r="HO63" s="50"/>
      <c r="HP63" s="50" t="e">
        <f>AVERAGE(HP5:HP59)</f>
        <v>#DIV/0!</v>
      </c>
      <c r="HQ63" s="50"/>
      <c r="HR63" s="50" t="e">
        <f>AVERAGE(HR5:HR59)</f>
        <v>#DIV/0!</v>
      </c>
      <c r="HS63" s="50"/>
      <c r="HT63" s="50" t="e">
        <f>AVERAGE(HT5:HT59)</f>
        <v>#DIV/0!</v>
      </c>
      <c r="HU63" s="50"/>
      <c r="HV63" s="50" t="e">
        <f>AVERAGE(HV5:HV59)</f>
        <v>#DIV/0!</v>
      </c>
      <c r="HW63" s="50"/>
      <c r="HX63" s="50" t="e">
        <f>AVERAGE(HX5:HX59)</f>
        <v>#DIV/0!</v>
      </c>
      <c r="HY63" s="50"/>
      <c r="HZ63" s="50" t="e">
        <f>AVERAGE(HZ5:HZ59)</f>
        <v>#DIV/0!</v>
      </c>
      <c r="IA63" s="50">
        <f t="shared" ref="IA63:IL63" si="137">AVERAGE(IA5:IA59)</f>
        <v>0</v>
      </c>
      <c r="IB63" s="50">
        <f t="shared" si="137"/>
        <v>0</v>
      </c>
      <c r="IC63" s="50">
        <f t="shared" si="137"/>
        <v>0</v>
      </c>
      <c r="ID63" s="50">
        <f t="shared" si="137"/>
        <v>0</v>
      </c>
      <c r="IE63" s="50">
        <f t="shared" si="137"/>
        <v>0</v>
      </c>
      <c r="IF63" s="50">
        <f t="shared" si="137"/>
        <v>0</v>
      </c>
      <c r="IG63" s="50">
        <f t="shared" si="137"/>
        <v>0</v>
      </c>
      <c r="IH63" s="50">
        <f t="shared" si="137"/>
        <v>0</v>
      </c>
      <c r="II63" s="50">
        <f t="shared" si="137"/>
        <v>0</v>
      </c>
      <c r="IJ63" s="50">
        <f t="shared" si="137"/>
        <v>0</v>
      </c>
      <c r="IK63" s="50">
        <f t="shared" si="137"/>
        <v>0</v>
      </c>
      <c r="IL63" s="50">
        <f t="shared" si="137"/>
        <v>0</v>
      </c>
      <c r="IM63" s="49"/>
      <c r="IN63" s="28" t="e">
        <f>SUM(HD63+HF63+HH63+HJ63+HL63+HN63+HP63+HR63+HT63+HV63)/10</f>
        <v>#DIV/0!</v>
      </c>
      <c r="IO63" s="29"/>
      <c r="IP63" s="22"/>
      <c r="IQ63" s="6" t="s">
        <v>24</v>
      </c>
      <c r="IR63" s="45"/>
      <c r="IS63" s="50" t="e">
        <f>AVERAGE(IS5:IS59)</f>
        <v>#DIV/0!</v>
      </c>
      <c r="IT63" s="50"/>
      <c r="IU63" s="50" t="e">
        <f>AVERAGE(IU5:IU59)</f>
        <v>#DIV/0!</v>
      </c>
      <c r="IV63" s="50"/>
      <c r="IW63" s="50" t="e">
        <f>AVERAGE(IW5:IW59)</f>
        <v>#DIV/0!</v>
      </c>
      <c r="IX63" s="50"/>
      <c r="IY63" s="50" t="e">
        <f>AVERAGE(IY5:IY59)</f>
        <v>#DIV/0!</v>
      </c>
      <c r="IZ63" s="50"/>
      <c r="JA63" s="50" t="e">
        <f>AVERAGE(JA5:JA59)</f>
        <v>#DIV/0!</v>
      </c>
      <c r="JB63" s="50"/>
      <c r="JC63" s="50" t="e">
        <f>AVERAGE(JC5:JC59)</f>
        <v>#DIV/0!</v>
      </c>
      <c r="JD63" s="50"/>
      <c r="JE63" s="50" t="e">
        <f>AVERAGE(JE5:JE59)</f>
        <v>#DIV/0!</v>
      </c>
      <c r="JF63" s="50"/>
      <c r="JG63" s="50" t="e">
        <f>AVERAGE(JG5:JG59)</f>
        <v>#DIV/0!</v>
      </c>
      <c r="JH63" s="50"/>
      <c r="JI63" s="50" t="e">
        <f>AVERAGE(JI5:JI59)</f>
        <v>#DIV/0!</v>
      </c>
      <c r="JJ63" s="50"/>
      <c r="JK63" s="50" t="e">
        <f>AVERAGE(JK5:JK59)</f>
        <v>#DIV/0!</v>
      </c>
      <c r="JL63" s="50"/>
      <c r="JM63" s="50" t="e">
        <f>AVERAGE(JM5:JM59)</f>
        <v>#DIV/0!</v>
      </c>
      <c r="JN63" s="50">
        <f t="shared" ref="JN63:JX63" si="138">AVERAGE(JN5:JN59)</f>
        <v>0</v>
      </c>
      <c r="JO63" s="50">
        <f t="shared" si="138"/>
        <v>0</v>
      </c>
      <c r="JP63" s="50">
        <f t="shared" si="138"/>
        <v>0</v>
      </c>
      <c r="JQ63" s="50">
        <f t="shared" si="138"/>
        <v>0</v>
      </c>
      <c r="JR63" s="50">
        <f t="shared" si="138"/>
        <v>0</v>
      </c>
      <c r="JS63" s="50">
        <f t="shared" si="138"/>
        <v>0</v>
      </c>
      <c r="JT63" s="50">
        <f t="shared" si="138"/>
        <v>0</v>
      </c>
      <c r="JU63" s="50">
        <f t="shared" si="138"/>
        <v>0</v>
      </c>
      <c r="JV63" s="50">
        <f t="shared" si="138"/>
        <v>0</v>
      </c>
      <c r="JW63" s="50">
        <f t="shared" si="138"/>
        <v>0</v>
      </c>
      <c r="JX63" s="50">
        <f t="shared" si="138"/>
        <v>0</v>
      </c>
      <c r="JY63" s="49"/>
      <c r="JZ63" s="28" t="e">
        <f>SUM(IS63+IU63+IW63+IY63+JA63+JC63+JE63+JG63+JI63)/9</f>
        <v>#DIV/0!</v>
      </c>
      <c r="KB63" s="22"/>
      <c r="KC63" s="6" t="s">
        <v>24</v>
      </c>
      <c r="KD63" s="45"/>
      <c r="KE63" s="50" t="e">
        <f>AVERAGE(KE5:KE59)</f>
        <v>#DIV/0!</v>
      </c>
      <c r="KF63" s="50"/>
      <c r="KG63" s="50" t="e">
        <f>AVERAGE(KG5:KG59)</f>
        <v>#DIV/0!</v>
      </c>
      <c r="KH63" s="50"/>
      <c r="KI63" s="50" t="e">
        <f>AVERAGE(KI5:KI59)</f>
        <v>#DIV/0!</v>
      </c>
      <c r="KJ63" s="50"/>
      <c r="KK63" s="50" t="e">
        <f>AVERAGE(KK5:KK59)</f>
        <v>#DIV/0!</v>
      </c>
      <c r="KL63" s="50"/>
      <c r="KM63" s="50" t="e">
        <f>AVERAGE(KM5:KM59)</f>
        <v>#DIV/0!</v>
      </c>
      <c r="KN63" s="50"/>
      <c r="KO63" s="50" t="e">
        <f>AVERAGE(KO5:KO59)</f>
        <v>#DIV/0!</v>
      </c>
      <c r="KP63" s="50"/>
      <c r="KQ63" s="50" t="e">
        <f>AVERAGE(KQ5:KQ59)</f>
        <v>#DIV/0!</v>
      </c>
      <c r="KR63" s="50"/>
      <c r="KS63" s="50" t="e">
        <f>AVERAGE(KS5:KS59)</f>
        <v>#DIV/0!</v>
      </c>
      <c r="KT63" s="50"/>
      <c r="KU63" s="50" t="e">
        <f>AVERAGE(KU5:KU59)</f>
        <v>#DIV/0!</v>
      </c>
      <c r="KV63" s="50"/>
      <c r="KW63" s="50" t="e">
        <f>AVERAGE(KW5:KW59)</f>
        <v>#DIV/0!</v>
      </c>
      <c r="KX63" s="50"/>
      <c r="KY63" s="50" t="e">
        <f>AVERAGE(KY5:KY59)</f>
        <v>#DIV/0!</v>
      </c>
      <c r="KZ63" s="50">
        <f t="shared" ref="KZ63:LJ63" si="139">AVERAGE(KZ5:KZ59)</f>
        <v>0</v>
      </c>
      <c r="LA63" s="50">
        <f t="shared" si="139"/>
        <v>0</v>
      </c>
      <c r="LB63" s="50">
        <f t="shared" si="139"/>
        <v>0</v>
      </c>
      <c r="LC63" s="50">
        <f t="shared" si="139"/>
        <v>0</v>
      </c>
      <c r="LD63" s="50">
        <f t="shared" si="139"/>
        <v>0</v>
      </c>
      <c r="LE63" s="50">
        <f t="shared" si="139"/>
        <v>0</v>
      </c>
      <c r="LF63" s="50">
        <f t="shared" si="139"/>
        <v>0</v>
      </c>
      <c r="LG63" s="50">
        <f t="shared" si="139"/>
        <v>0</v>
      </c>
      <c r="LH63" s="50">
        <f t="shared" si="139"/>
        <v>0</v>
      </c>
      <c r="LI63" s="50">
        <f t="shared" si="139"/>
        <v>0</v>
      </c>
      <c r="LJ63" s="50">
        <f t="shared" si="139"/>
        <v>0</v>
      </c>
      <c r="LK63" s="49"/>
      <c r="LL63" s="132" t="e">
        <f>SUM(KE63+KG63+KI63+KK63+KM63+KO63+KQ63+KS63+KU63)/9</f>
        <v>#DIV/0!</v>
      </c>
    </row>
    <row r="64" spans="1:346">
      <c r="A64" s="22"/>
      <c r="B64" s="30" t="s">
        <v>25</v>
      </c>
      <c r="C64" s="47"/>
      <c r="D64" s="52">
        <f>COUNTIF(D5:D59,"&lt;6")</f>
        <v>0</v>
      </c>
      <c r="E64" s="52"/>
      <c r="F64" s="52">
        <f>COUNTIF(F5:F59,"&lt;6")</f>
        <v>0</v>
      </c>
      <c r="G64" s="52"/>
      <c r="H64" s="52">
        <f>COUNTIF(H5:H59,"&lt;6")</f>
        <v>0</v>
      </c>
      <c r="I64" s="52"/>
      <c r="J64" s="52">
        <f>COUNTIF(J5:J59,"&lt;6")</f>
        <v>0</v>
      </c>
      <c r="K64" s="52"/>
      <c r="L64" s="52">
        <f>COUNTIF(L5:L59,"&lt;6")</f>
        <v>0</v>
      </c>
      <c r="M64" s="52"/>
      <c r="N64" s="52">
        <f>COUNTIF(N5:N59,"&lt;6")</f>
        <v>0</v>
      </c>
      <c r="O64" s="52"/>
      <c r="P64" s="52">
        <f>COUNTIF(P5:P59,"&lt;6")</f>
        <v>0</v>
      </c>
      <c r="Q64" s="52"/>
      <c r="R64" s="52">
        <f>COUNTIF(R5:R59,"&lt;6")</f>
        <v>0</v>
      </c>
      <c r="S64" s="52"/>
      <c r="T64" s="52">
        <f>COUNTIF(T5:T59,"&lt;6")</f>
        <v>0</v>
      </c>
      <c r="U64" s="52"/>
      <c r="V64" s="52">
        <f>COUNTIF(V5:V59,"&lt;6")</f>
        <v>0</v>
      </c>
      <c r="W64" s="52"/>
      <c r="X64" s="52">
        <f>COUNTIF(X5:X59,"&lt;6")</f>
        <v>0</v>
      </c>
      <c r="Y64" s="52"/>
      <c r="Z64" s="52">
        <f>COUNTIF(Z5:Z59,"&lt;6")</f>
        <v>0</v>
      </c>
      <c r="AA64" s="52">
        <f t="shared" ref="AA64:AL64" si="140">COUNTIF(AA5:AA59,"&lt;6")</f>
        <v>55</v>
      </c>
      <c r="AB64" s="52">
        <f t="shared" si="140"/>
        <v>55</v>
      </c>
      <c r="AC64" s="52">
        <f t="shared" si="140"/>
        <v>55</v>
      </c>
      <c r="AD64" s="52">
        <f t="shared" si="140"/>
        <v>55</v>
      </c>
      <c r="AE64" s="52">
        <f t="shared" si="140"/>
        <v>55</v>
      </c>
      <c r="AF64" s="52">
        <f t="shared" si="140"/>
        <v>55</v>
      </c>
      <c r="AG64" s="52">
        <f t="shared" si="140"/>
        <v>55</v>
      </c>
      <c r="AH64" s="52">
        <f t="shared" si="140"/>
        <v>55</v>
      </c>
      <c r="AI64" s="52">
        <f t="shared" si="140"/>
        <v>55</v>
      </c>
      <c r="AJ64" s="52">
        <f t="shared" si="140"/>
        <v>55</v>
      </c>
      <c r="AK64" s="52">
        <f t="shared" si="140"/>
        <v>55</v>
      </c>
      <c r="AL64" s="85">
        <f t="shared" si="140"/>
        <v>55</v>
      </c>
      <c r="AM64" s="53"/>
      <c r="AN64" s="31"/>
      <c r="AQ64" s="22"/>
      <c r="AR64" s="30" t="s">
        <v>25</v>
      </c>
      <c r="AS64" s="47"/>
      <c r="AT64" s="74">
        <f>COUNTIF(AT5:AT59,"&lt;6")</f>
        <v>0</v>
      </c>
      <c r="AU64" s="74"/>
      <c r="AV64" s="74">
        <f>COUNTIF(AV5:AV59,"&lt;6")</f>
        <v>0</v>
      </c>
      <c r="AW64" s="74"/>
      <c r="AX64" s="74">
        <f>COUNTIF(AX5:AX59,"&lt;6")</f>
        <v>0</v>
      </c>
      <c r="AY64" s="74"/>
      <c r="AZ64" s="74">
        <f>COUNTIF(AZ5:AZ59,"&lt;6")</f>
        <v>0</v>
      </c>
      <c r="BA64" s="74"/>
      <c r="BB64" s="74">
        <f>COUNTIF(BB5:BB59,"&lt;6")</f>
        <v>0</v>
      </c>
      <c r="BC64" s="74"/>
      <c r="BD64" s="74">
        <f>COUNTIF(BD5:BD59,"&lt;6")</f>
        <v>0</v>
      </c>
      <c r="BE64" s="74"/>
      <c r="BF64" s="74">
        <f>COUNTIF(BF5:BF59,"&lt;6")</f>
        <v>0</v>
      </c>
      <c r="BG64" s="74"/>
      <c r="BH64" s="74">
        <f>COUNTIF(BH5:BH59,"&lt;6")</f>
        <v>0</v>
      </c>
      <c r="BI64" s="74"/>
      <c r="BJ64" s="74">
        <f>COUNTIF(BJ5:BJ59,"&lt;6")</f>
        <v>0</v>
      </c>
      <c r="BK64" s="74"/>
      <c r="BL64" s="74">
        <f>COUNTIF(BL5:BL59,"&lt;6")</f>
        <v>0</v>
      </c>
      <c r="BM64" s="74"/>
      <c r="BN64" s="74">
        <f>COUNTIF(BN5:BN59,"&lt;6")</f>
        <v>0</v>
      </c>
      <c r="BO64" s="74"/>
      <c r="BP64" s="74">
        <f>COUNTIF(BP5:BP59,"&lt;6")</f>
        <v>0</v>
      </c>
      <c r="BQ64" s="74">
        <f t="shared" ref="BQ64:CB64" si="141">COUNTIF(BQ5:BQ59,"&lt;6")</f>
        <v>55</v>
      </c>
      <c r="BR64" s="74">
        <f t="shared" si="141"/>
        <v>55</v>
      </c>
      <c r="BS64" s="74">
        <f t="shared" si="141"/>
        <v>55</v>
      </c>
      <c r="BT64" s="74">
        <f t="shared" si="141"/>
        <v>55</v>
      </c>
      <c r="BU64" s="74">
        <f t="shared" si="141"/>
        <v>55</v>
      </c>
      <c r="BV64" s="74">
        <f t="shared" si="141"/>
        <v>55</v>
      </c>
      <c r="BW64" s="74">
        <f t="shared" si="141"/>
        <v>55</v>
      </c>
      <c r="BX64" s="74">
        <f t="shared" si="141"/>
        <v>55</v>
      </c>
      <c r="BY64" s="74">
        <f t="shared" si="141"/>
        <v>55</v>
      </c>
      <c r="BZ64" s="74">
        <f t="shared" si="141"/>
        <v>55</v>
      </c>
      <c r="CA64" s="74">
        <f t="shared" si="141"/>
        <v>55</v>
      </c>
      <c r="CB64" s="74">
        <f t="shared" si="141"/>
        <v>55</v>
      </c>
      <c r="CC64" s="103"/>
      <c r="CD64" s="63"/>
      <c r="CG64" s="22"/>
      <c r="CH64" s="30" t="s">
        <v>25</v>
      </c>
      <c r="CI64" s="47"/>
      <c r="CJ64" s="74">
        <f>COUNTIF(CJ5:CJ59,"&lt;6")</f>
        <v>0</v>
      </c>
      <c r="CK64" s="74"/>
      <c r="CL64" s="74">
        <f>COUNTIF(CL5:CL59,"&lt;6")</f>
        <v>0</v>
      </c>
      <c r="CM64" s="74"/>
      <c r="CN64" s="74">
        <f>COUNTIF(CN5:CN59,"&lt;6")</f>
        <v>0</v>
      </c>
      <c r="CO64" s="74"/>
      <c r="CP64" s="74">
        <f>COUNTIF(CP5:CP59,"&lt;6")</f>
        <v>0</v>
      </c>
      <c r="CQ64" s="74"/>
      <c r="CR64" s="74">
        <f>COUNTIF(CR5:CR59,"&lt;6")</f>
        <v>0</v>
      </c>
      <c r="CS64" s="74"/>
      <c r="CT64" s="74">
        <f>COUNTIF(CT5:CT59,"&lt;6")</f>
        <v>0</v>
      </c>
      <c r="CU64" s="74"/>
      <c r="CV64" s="74">
        <f>COUNTIF(CV5:CV59,"&lt;6")</f>
        <v>0</v>
      </c>
      <c r="CW64" s="74"/>
      <c r="CX64" s="74">
        <f>COUNTIF(CX5:CX59,"&lt;6")</f>
        <v>0</v>
      </c>
      <c r="CY64" s="74"/>
      <c r="CZ64" s="74">
        <f>COUNTIF(CZ5:CZ59,"&lt;6")</f>
        <v>0</v>
      </c>
      <c r="DA64" s="74"/>
      <c r="DB64" s="74">
        <f>COUNTIF(DB5:DB59,"&lt;6")</f>
        <v>0</v>
      </c>
      <c r="DC64" s="74"/>
      <c r="DD64" s="74">
        <f>COUNTIF(DD5:DD59,"&lt;6")</f>
        <v>0</v>
      </c>
      <c r="DE64" s="74"/>
      <c r="DF64" s="74">
        <f>COUNTIF(DF5:DF59,"&lt;6")</f>
        <v>0</v>
      </c>
      <c r="DG64" s="74">
        <f t="shared" ref="DG64:DR64" si="142">COUNTIF(DG5:DG59,"&lt;6")</f>
        <v>55</v>
      </c>
      <c r="DH64" s="74">
        <f t="shared" si="142"/>
        <v>55</v>
      </c>
      <c r="DI64" s="74">
        <f t="shared" si="142"/>
        <v>55</v>
      </c>
      <c r="DJ64" s="74">
        <f t="shared" si="142"/>
        <v>55</v>
      </c>
      <c r="DK64" s="74">
        <f t="shared" si="142"/>
        <v>55</v>
      </c>
      <c r="DL64" s="74">
        <f t="shared" si="142"/>
        <v>55</v>
      </c>
      <c r="DM64" s="74">
        <f t="shared" si="142"/>
        <v>55</v>
      </c>
      <c r="DN64" s="74">
        <f t="shared" si="142"/>
        <v>55</v>
      </c>
      <c r="DO64" s="74">
        <f t="shared" si="142"/>
        <v>55</v>
      </c>
      <c r="DP64" s="74">
        <f t="shared" si="142"/>
        <v>55</v>
      </c>
      <c r="DQ64" s="74">
        <f t="shared" si="142"/>
        <v>55</v>
      </c>
      <c r="DR64" s="74">
        <f t="shared" si="142"/>
        <v>55</v>
      </c>
      <c r="DS64" s="103"/>
      <c r="DT64" s="63"/>
      <c r="DV64" s="22"/>
      <c r="DW64" s="30" t="s">
        <v>25</v>
      </c>
      <c r="DX64" s="47"/>
      <c r="DY64" s="52">
        <f>COUNTIF(DY5:DY59,"&lt;6")</f>
        <v>0</v>
      </c>
      <c r="DZ64" s="74"/>
      <c r="EA64" s="52">
        <f>COUNTIF(EA5:EA59,"&lt;6")</f>
        <v>0</v>
      </c>
      <c r="EB64" s="52"/>
      <c r="EC64" s="52">
        <f>COUNTIF(EC5:EC59,"&lt;6")</f>
        <v>0</v>
      </c>
      <c r="ED64" s="52"/>
      <c r="EE64" s="52">
        <f>COUNTIF(EE5:EE59,"&lt;6")</f>
        <v>0</v>
      </c>
      <c r="EF64" s="52"/>
      <c r="EG64" s="52">
        <f>COUNTIF(EG5:EG59,"&lt;6")</f>
        <v>0</v>
      </c>
      <c r="EH64" s="52"/>
      <c r="EI64" s="52">
        <f>COUNTIF(EI5:EI59,"&lt;6")</f>
        <v>0</v>
      </c>
      <c r="EJ64" s="52"/>
      <c r="EK64" s="52">
        <f>COUNTIF(EK5:EK59,"&lt;6")</f>
        <v>0</v>
      </c>
      <c r="EL64" s="52"/>
      <c r="EM64" s="52">
        <f>COUNTIF(EM5:EM59,"&lt;6")</f>
        <v>0</v>
      </c>
      <c r="EN64" s="52"/>
      <c r="EO64" s="52">
        <f>COUNTIF(EO5:EO59,"&lt;6")</f>
        <v>0</v>
      </c>
      <c r="EP64" s="52"/>
      <c r="EQ64" s="52">
        <f>COUNTIF(EQ5:EQ59,"&lt;6")</f>
        <v>0</v>
      </c>
      <c r="ER64" s="52"/>
      <c r="ES64" s="52">
        <f>COUNTIF(ES5:ES59,"&lt;6")</f>
        <v>0</v>
      </c>
      <c r="ET64" s="52"/>
      <c r="EU64" s="52">
        <f>COUNTIF(EU5:EU59,"&lt;6")</f>
        <v>0</v>
      </c>
      <c r="EV64" s="52">
        <f t="shared" ref="EV64:FG64" si="143">COUNTIF(EV5:EV59,"&lt;6")</f>
        <v>55</v>
      </c>
      <c r="EW64" s="52">
        <f t="shared" si="143"/>
        <v>55</v>
      </c>
      <c r="EX64" s="52">
        <f t="shared" si="143"/>
        <v>55</v>
      </c>
      <c r="EY64" s="52">
        <f t="shared" si="143"/>
        <v>55</v>
      </c>
      <c r="EZ64" s="52">
        <f t="shared" si="143"/>
        <v>55</v>
      </c>
      <c r="FA64" s="52">
        <f t="shared" si="143"/>
        <v>55</v>
      </c>
      <c r="FB64" s="52">
        <f t="shared" si="143"/>
        <v>55</v>
      </c>
      <c r="FC64" s="52">
        <f t="shared" si="143"/>
        <v>55</v>
      </c>
      <c r="FD64" s="52">
        <f t="shared" si="143"/>
        <v>55</v>
      </c>
      <c r="FE64" s="52">
        <f t="shared" si="143"/>
        <v>55</v>
      </c>
      <c r="FF64" s="52">
        <f t="shared" si="143"/>
        <v>55</v>
      </c>
      <c r="FG64" s="52">
        <f t="shared" si="143"/>
        <v>55</v>
      </c>
      <c r="FH64" s="49"/>
      <c r="FI64" s="22"/>
      <c r="FL64" s="22"/>
      <c r="FM64" s="30" t="s">
        <v>25</v>
      </c>
      <c r="FN64" s="47"/>
      <c r="FO64" s="52">
        <f>COUNTIF(FO5:FO59,"&lt;6")</f>
        <v>0</v>
      </c>
      <c r="FP64" s="52"/>
      <c r="FQ64" s="52">
        <f>COUNTIF(FQ5:FQ59,"&lt;6")</f>
        <v>0</v>
      </c>
      <c r="FR64" s="52"/>
      <c r="FS64" s="52">
        <f>COUNTIF(FS5:FS59,"&lt;6")</f>
        <v>0</v>
      </c>
      <c r="FT64" s="52"/>
      <c r="FU64" s="52">
        <f>COUNTIF(FU5:FU59,"&lt;6")</f>
        <v>0</v>
      </c>
      <c r="FV64" s="52"/>
      <c r="FW64" s="52">
        <f>COUNTIF(FW5:FW59,"&lt;6")</f>
        <v>0</v>
      </c>
      <c r="FX64" s="52"/>
      <c r="FY64" s="52">
        <f>COUNTIF(FY5:FY59,"&lt;6")</f>
        <v>0</v>
      </c>
      <c r="FZ64" s="52"/>
      <c r="GA64" s="52">
        <f>COUNTIF(GA5:GA59,"&lt;6")</f>
        <v>0</v>
      </c>
      <c r="GB64" s="52"/>
      <c r="GC64" s="52">
        <f>COUNTIF(GC5:GC59,"&lt;6")</f>
        <v>0</v>
      </c>
      <c r="GD64" s="52"/>
      <c r="GE64" s="52">
        <f>COUNTIF(GE5:GE59,"&lt;6")</f>
        <v>0</v>
      </c>
      <c r="GF64" s="52"/>
      <c r="GG64" s="52">
        <f>COUNTIF(GG5:GG59,"&lt;6")</f>
        <v>0</v>
      </c>
      <c r="GH64" s="52"/>
      <c r="GI64" s="52">
        <f>COUNTIF(GI5:GI59,"&lt;6")</f>
        <v>0</v>
      </c>
      <c r="GJ64" s="52"/>
      <c r="GK64" s="52">
        <f>COUNTIF(GK5:GK59,"&lt;6")</f>
        <v>0</v>
      </c>
      <c r="GL64" s="52">
        <f t="shared" ref="GL64:GW64" si="144">COUNTIF(GL5:GL59,"&lt;6")</f>
        <v>55</v>
      </c>
      <c r="GM64" s="52">
        <f t="shared" si="144"/>
        <v>55</v>
      </c>
      <c r="GN64" s="52">
        <f t="shared" si="144"/>
        <v>55</v>
      </c>
      <c r="GO64" s="52">
        <f t="shared" si="144"/>
        <v>55</v>
      </c>
      <c r="GP64" s="52">
        <f t="shared" si="144"/>
        <v>55</v>
      </c>
      <c r="GQ64" s="52">
        <f t="shared" si="144"/>
        <v>55</v>
      </c>
      <c r="GR64" s="52">
        <f t="shared" si="144"/>
        <v>55</v>
      </c>
      <c r="GS64" s="52">
        <f t="shared" si="144"/>
        <v>55</v>
      </c>
      <c r="GT64" s="52">
        <f t="shared" si="144"/>
        <v>55</v>
      </c>
      <c r="GU64" s="52">
        <f t="shared" si="144"/>
        <v>55</v>
      </c>
      <c r="GV64" s="52">
        <f t="shared" si="144"/>
        <v>55</v>
      </c>
      <c r="GW64" s="52">
        <f t="shared" si="144"/>
        <v>55</v>
      </c>
      <c r="GX64" s="49"/>
      <c r="GY64" s="22"/>
      <c r="GZ64" s="22"/>
      <c r="HA64" s="22"/>
      <c r="HB64" s="30" t="s">
        <v>25</v>
      </c>
      <c r="HC64" s="47"/>
      <c r="HD64" s="52">
        <f>COUNTIF(HD5:HD59,"&lt;6")</f>
        <v>0</v>
      </c>
      <c r="HE64" s="52"/>
      <c r="HF64" s="52">
        <f>COUNTIF(HF5:HF59,"&lt;6")</f>
        <v>0</v>
      </c>
      <c r="HG64" s="52"/>
      <c r="HH64" s="52">
        <f>COUNTIF(HH5:HH59,"&lt;6")</f>
        <v>0</v>
      </c>
      <c r="HI64" s="52"/>
      <c r="HJ64" s="52">
        <f>COUNTIF(HJ5:HJ59,"&lt;6")</f>
        <v>0</v>
      </c>
      <c r="HK64" s="52"/>
      <c r="HL64" s="52">
        <f>COUNTIF(HL5:HL59,"&lt;6")</f>
        <v>0</v>
      </c>
      <c r="HM64" s="52"/>
      <c r="HN64" s="52">
        <f>COUNTIF(HN5:HN59,"&lt;6")</f>
        <v>0</v>
      </c>
      <c r="HO64" s="52"/>
      <c r="HP64" s="52">
        <f>COUNTIF(HP5:HP59,"&lt;6")</f>
        <v>0</v>
      </c>
      <c r="HQ64" s="52"/>
      <c r="HR64" s="52">
        <f>COUNTIF(HR5:HR59,"&lt;6")</f>
        <v>0</v>
      </c>
      <c r="HS64" s="52"/>
      <c r="HT64" s="52">
        <f>COUNTIF(HT5:HT59,"&lt;6")</f>
        <v>0</v>
      </c>
      <c r="HU64" s="52"/>
      <c r="HV64" s="52">
        <f>COUNTIF(HV5:HV59,"&lt;6")</f>
        <v>0</v>
      </c>
      <c r="HW64" s="52"/>
      <c r="HX64" s="52">
        <f>COUNTIF(HX5:HX59,"&lt;6")</f>
        <v>0</v>
      </c>
      <c r="HY64" s="52"/>
      <c r="HZ64" s="52">
        <f>COUNTIF(HZ5:HZ59,"&lt;6")</f>
        <v>0</v>
      </c>
      <c r="IA64" s="52">
        <f t="shared" ref="IA64:IL64" si="145">COUNTIF(IA5:IA59,"&lt;6")</f>
        <v>55</v>
      </c>
      <c r="IB64" s="52">
        <f t="shared" si="145"/>
        <v>55</v>
      </c>
      <c r="IC64" s="52">
        <f t="shared" si="145"/>
        <v>55</v>
      </c>
      <c r="ID64" s="52">
        <f t="shared" si="145"/>
        <v>55</v>
      </c>
      <c r="IE64" s="52">
        <f t="shared" si="145"/>
        <v>55</v>
      </c>
      <c r="IF64" s="52">
        <f t="shared" si="145"/>
        <v>55</v>
      </c>
      <c r="IG64" s="52">
        <f t="shared" si="145"/>
        <v>55</v>
      </c>
      <c r="IH64" s="52">
        <f t="shared" si="145"/>
        <v>55</v>
      </c>
      <c r="II64" s="52">
        <f t="shared" si="145"/>
        <v>55</v>
      </c>
      <c r="IJ64" s="52">
        <f t="shared" si="145"/>
        <v>55</v>
      </c>
      <c r="IK64" s="52">
        <f t="shared" si="145"/>
        <v>55</v>
      </c>
      <c r="IL64" s="52">
        <f t="shared" si="145"/>
        <v>55</v>
      </c>
      <c r="IM64" s="49"/>
      <c r="IN64" s="22"/>
      <c r="IO64" s="22"/>
      <c r="IP64" s="22"/>
      <c r="IQ64" s="30" t="s">
        <v>25</v>
      </c>
      <c r="IR64" s="47"/>
      <c r="IS64" s="52">
        <f>COUNTIF(IS5:IS59,"&lt;6")</f>
        <v>0</v>
      </c>
      <c r="IT64" s="52"/>
      <c r="IU64" s="52">
        <f>COUNTIF(IU5:IU59,"&lt;6")</f>
        <v>0</v>
      </c>
      <c r="IV64" s="52"/>
      <c r="IW64" s="52">
        <f>COUNTIF(IW5:IW59,"&lt;6")</f>
        <v>0</v>
      </c>
      <c r="IX64" s="52"/>
      <c r="IY64" s="52">
        <f>COUNTIF(IY5:IY59,"&lt;6")</f>
        <v>0</v>
      </c>
      <c r="IZ64" s="52"/>
      <c r="JA64" s="52">
        <f>COUNTIF(JA5:JA59,"&lt;6")</f>
        <v>0</v>
      </c>
      <c r="JB64" s="52"/>
      <c r="JC64" s="52">
        <f>COUNTIF(JC5:JC59,"&lt;6")</f>
        <v>0</v>
      </c>
      <c r="JD64" s="52"/>
      <c r="JE64" s="52">
        <f>COUNTIF(JE5:JE59,"&lt;6")</f>
        <v>0</v>
      </c>
      <c r="JF64" s="52"/>
      <c r="JG64" s="52">
        <f>COUNTIF(JG5:JG59,"&lt;6")</f>
        <v>0</v>
      </c>
      <c r="JH64" s="52"/>
      <c r="JI64" s="52">
        <f>COUNTIF(JI5:JI59,"&lt;6")</f>
        <v>0</v>
      </c>
      <c r="JJ64" s="52"/>
      <c r="JK64" s="52">
        <f>COUNTIF(JK5:JK59,"&lt;6")</f>
        <v>0</v>
      </c>
      <c r="JL64" s="52"/>
      <c r="JM64" s="52">
        <f>COUNTIF(JM5:JM59,"&lt;6")</f>
        <v>0</v>
      </c>
      <c r="JN64" s="52">
        <f t="shared" ref="JN64:JX64" si="146">COUNTIF(JN5:JN59,"&lt;6")</f>
        <v>55</v>
      </c>
      <c r="JO64" s="52">
        <f t="shared" si="146"/>
        <v>55</v>
      </c>
      <c r="JP64" s="52">
        <f t="shared" si="146"/>
        <v>55</v>
      </c>
      <c r="JQ64" s="52">
        <f t="shared" si="146"/>
        <v>55</v>
      </c>
      <c r="JR64" s="52">
        <f t="shared" si="146"/>
        <v>55</v>
      </c>
      <c r="JS64" s="52">
        <f t="shared" si="146"/>
        <v>55</v>
      </c>
      <c r="JT64" s="52">
        <f t="shared" si="146"/>
        <v>55</v>
      </c>
      <c r="JU64" s="52">
        <f t="shared" si="146"/>
        <v>55</v>
      </c>
      <c r="JV64" s="52">
        <f t="shared" si="146"/>
        <v>55</v>
      </c>
      <c r="JW64" s="52">
        <f t="shared" si="146"/>
        <v>55</v>
      </c>
      <c r="JX64" s="52">
        <f t="shared" si="146"/>
        <v>55</v>
      </c>
      <c r="JY64" s="49"/>
      <c r="JZ64" s="22"/>
      <c r="KB64" s="22"/>
      <c r="KC64" s="30" t="s">
        <v>25</v>
      </c>
      <c r="KD64" s="47"/>
      <c r="KE64" s="52">
        <f>COUNTIF(KE5:KE59,"&lt;6")</f>
        <v>0</v>
      </c>
      <c r="KF64" s="52"/>
      <c r="KG64" s="52">
        <f>COUNTIF(KG5:KG59,"&lt;6")</f>
        <v>0</v>
      </c>
      <c r="KH64" s="52"/>
      <c r="KI64" s="52">
        <f>COUNTIF(KI5:KI59,"&lt;6")</f>
        <v>0</v>
      </c>
      <c r="KJ64" s="52"/>
      <c r="KK64" s="52">
        <f>COUNTIF(KK5:KK59,"&lt;6")</f>
        <v>0</v>
      </c>
      <c r="KL64" s="52"/>
      <c r="KM64" s="52">
        <f>COUNTIF(KM5:KM59,"&lt;6")</f>
        <v>0</v>
      </c>
      <c r="KN64" s="52"/>
      <c r="KO64" s="52">
        <f>COUNTIF(KO5:KO59,"&lt;6")</f>
        <v>0</v>
      </c>
      <c r="KP64" s="52"/>
      <c r="KQ64" s="52">
        <f>COUNTIF(KQ5:KQ59,"&lt;6")</f>
        <v>0</v>
      </c>
      <c r="KR64" s="52"/>
      <c r="KS64" s="52">
        <f>COUNTIF(KS5:KS59,"&lt;6")</f>
        <v>0</v>
      </c>
      <c r="KT64" s="52"/>
      <c r="KU64" s="52">
        <f>COUNTIF(KU5:KU59,"&lt;6")</f>
        <v>0</v>
      </c>
      <c r="KV64" s="52"/>
      <c r="KW64" s="52">
        <f>COUNTIF(KW5:KW59,"&lt;6")</f>
        <v>0</v>
      </c>
      <c r="KX64" s="52"/>
      <c r="KY64" s="52">
        <f>COUNTIF(KY5:KY59,"&lt;6")</f>
        <v>0</v>
      </c>
      <c r="KZ64" s="52">
        <f t="shared" ref="KZ64:LJ64" si="147">COUNTIF(KZ5:KZ59,"&lt;6")</f>
        <v>55</v>
      </c>
      <c r="LA64" s="52">
        <f t="shared" si="147"/>
        <v>55</v>
      </c>
      <c r="LB64" s="52">
        <f t="shared" si="147"/>
        <v>55</v>
      </c>
      <c r="LC64" s="52">
        <f t="shared" si="147"/>
        <v>55</v>
      </c>
      <c r="LD64" s="52">
        <f t="shared" si="147"/>
        <v>55</v>
      </c>
      <c r="LE64" s="52">
        <f t="shared" si="147"/>
        <v>55</v>
      </c>
      <c r="LF64" s="52">
        <f t="shared" si="147"/>
        <v>55</v>
      </c>
      <c r="LG64" s="52">
        <f t="shared" si="147"/>
        <v>55</v>
      </c>
      <c r="LH64" s="52">
        <f t="shared" si="147"/>
        <v>55</v>
      </c>
      <c r="LI64" s="52">
        <f t="shared" si="147"/>
        <v>55</v>
      </c>
      <c r="LJ64" s="52">
        <f t="shared" si="147"/>
        <v>55</v>
      </c>
      <c r="LK64" s="49"/>
      <c r="LL64" s="22"/>
    </row>
    <row r="65" spans="1:324">
      <c r="A65" s="22"/>
      <c r="B65" s="30" t="s">
        <v>26</v>
      </c>
      <c r="C65" s="47"/>
      <c r="D65" s="47">
        <f>COUNTIF(D5:D59,"&gt;5")</f>
        <v>0</v>
      </c>
      <c r="E65" s="47"/>
      <c r="F65" s="47">
        <f>COUNTIF(F5:F59,"&gt;5")</f>
        <v>0</v>
      </c>
      <c r="G65" s="47"/>
      <c r="H65" s="47">
        <f>COUNTIF(H5:H59,"&gt;5")</f>
        <v>0</v>
      </c>
      <c r="I65" s="47"/>
      <c r="J65" s="47">
        <f>COUNTIF(J5:J59,"&gt;5")</f>
        <v>0</v>
      </c>
      <c r="K65" s="47"/>
      <c r="L65" s="47">
        <f>COUNTIF(L5:L59,"&gt;5")</f>
        <v>0</v>
      </c>
      <c r="M65" s="47"/>
      <c r="N65" s="47">
        <f>COUNTIF(N5:N59,"&gt;5")</f>
        <v>0</v>
      </c>
      <c r="O65" s="47"/>
      <c r="P65" s="47">
        <f>COUNTIF(P5:P59,"&gt;5")</f>
        <v>0</v>
      </c>
      <c r="Q65" s="47"/>
      <c r="R65" s="47">
        <f>COUNTIF(R5:R59,"&gt;5")</f>
        <v>0</v>
      </c>
      <c r="S65" s="47"/>
      <c r="T65" s="47">
        <f>COUNTIF(T5:T59,"&gt;5")</f>
        <v>0</v>
      </c>
      <c r="U65" s="47"/>
      <c r="V65" s="47">
        <f>COUNTIF(V5:V59,"&gt;5")</f>
        <v>0</v>
      </c>
      <c r="W65" s="47"/>
      <c r="X65" s="47">
        <f>COUNTIF(X5:X59,"&gt;5")</f>
        <v>0</v>
      </c>
      <c r="Y65" s="47"/>
      <c r="Z65" s="47">
        <f>COUNTIF(Z5:Z59,"&gt;5")</f>
        <v>0</v>
      </c>
      <c r="AA65" s="47">
        <f t="shared" ref="AA65:AL65" si="148">COUNTIF(AA5:AA59,"&gt;5")</f>
        <v>0</v>
      </c>
      <c r="AB65" s="47">
        <f t="shared" si="148"/>
        <v>0</v>
      </c>
      <c r="AC65" s="47">
        <f t="shared" si="148"/>
        <v>0</v>
      </c>
      <c r="AD65" s="47">
        <f t="shared" si="148"/>
        <v>0</v>
      </c>
      <c r="AE65" s="47">
        <f t="shared" si="148"/>
        <v>0</v>
      </c>
      <c r="AF65" s="47">
        <f t="shared" si="148"/>
        <v>0</v>
      </c>
      <c r="AG65" s="47">
        <f t="shared" si="148"/>
        <v>0</v>
      </c>
      <c r="AH65" s="47">
        <f t="shared" si="148"/>
        <v>0</v>
      </c>
      <c r="AI65" s="47">
        <f t="shared" si="148"/>
        <v>0</v>
      </c>
      <c r="AJ65" s="47">
        <f t="shared" si="148"/>
        <v>0</v>
      </c>
      <c r="AK65" s="47">
        <f t="shared" si="148"/>
        <v>0</v>
      </c>
      <c r="AL65" s="83">
        <f t="shared" si="148"/>
        <v>0</v>
      </c>
      <c r="AM65" s="48"/>
      <c r="AN65" s="22"/>
      <c r="AQ65" s="22"/>
      <c r="AR65" s="30" t="s">
        <v>26</v>
      </c>
      <c r="AS65" s="47"/>
      <c r="AT65" s="72">
        <f>COUNTIF(AT5:AT59,"&gt;5")</f>
        <v>0</v>
      </c>
      <c r="AU65" s="72"/>
      <c r="AV65" s="72">
        <f>COUNTIF(AV5:AV59,"&gt;5")</f>
        <v>0</v>
      </c>
      <c r="AW65" s="72"/>
      <c r="AX65" s="72">
        <f>COUNTIF(AX5:AX59,"&gt;5")</f>
        <v>0</v>
      </c>
      <c r="AY65" s="72"/>
      <c r="AZ65" s="72">
        <f>COUNTIF(AZ5:AZ59,"&gt;5")</f>
        <v>0</v>
      </c>
      <c r="BA65" s="72"/>
      <c r="BB65" s="72">
        <f>COUNTIF(BB5:BB59,"&gt;5")</f>
        <v>0</v>
      </c>
      <c r="BC65" s="72"/>
      <c r="BD65" s="72">
        <f>COUNTIF(BD5:BD59,"&gt;5")</f>
        <v>0</v>
      </c>
      <c r="BE65" s="72"/>
      <c r="BF65" s="72">
        <f>COUNTIF(BF5:BF59,"&gt;5")</f>
        <v>0</v>
      </c>
      <c r="BG65" s="72"/>
      <c r="BH65" s="72">
        <f>COUNTIF(BH5:BH59,"&gt;5")</f>
        <v>0</v>
      </c>
      <c r="BI65" s="72"/>
      <c r="BJ65" s="72">
        <f>COUNTIF(BJ5:BJ59,"&gt;5")</f>
        <v>0</v>
      </c>
      <c r="BK65" s="72"/>
      <c r="BL65" s="72">
        <f>COUNTIF(BL5:BL59,"&gt;5")</f>
        <v>0</v>
      </c>
      <c r="BM65" s="72"/>
      <c r="BN65" s="72">
        <f>COUNTIF(BN5:BN59,"&gt;5")</f>
        <v>0</v>
      </c>
      <c r="BO65" s="72"/>
      <c r="BP65" s="72">
        <f>COUNTIF(BP5:BP59,"&gt;5")</f>
        <v>0</v>
      </c>
      <c r="BQ65" s="72">
        <f t="shared" ref="BQ65:CB65" si="149">COUNTIF(BQ5:BQ59,"&gt;5")</f>
        <v>0</v>
      </c>
      <c r="BR65" s="72">
        <f t="shared" si="149"/>
        <v>0</v>
      </c>
      <c r="BS65" s="72">
        <f t="shared" si="149"/>
        <v>0</v>
      </c>
      <c r="BT65" s="72">
        <f t="shared" si="149"/>
        <v>0</v>
      </c>
      <c r="BU65" s="72">
        <f t="shared" si="149"/>
        <v>0</v>
      </c>
      <c r="BV65" s="72">
        <f t="shared" si="149"/>
        <v>0</v>
      </c>
      <c r="BW65" s="72">
        <f t="shared" si="149"/>
        <v>0</v>
      </c>
      <c r="BX65" s="72">
        <f t="shared" si="149"/>
        <v>0</v>
      </c>
      <c r="BY65" s="72">
        <f t="shared" si="149"/>
        <v>0</v>
      </c>
      <c r="BZ65" s="72">
        <f t="shared" si="149"/>
        <v>0</v>
      </c>
      <c r="CA65" s="72">
        <f t="shared" si="149"/>
        <v>0</v>
      </c>
      <c r="CB65" s="72">
        <f t="shared" si="149"/>
        <v>0</v>
      </c>
      <c r="CC65" s="103"/>
      <c r="CD65" s="63"/>
      <c r="CG65" s="22"/>
      <c r="CH65" s="30" t="s">
        <v>26</v>
      </c>
      <c r="CI65" s="47"/>
      <c r="CJ65" s="72">
        <f>COUNTIF(CJ5:CJ59,"&gt;5")</f>
        <v>0</v>
      </c>
      <c r="CK65" s="72"/>
      <c r="CL65" s="72">
        <f>COUNTIF(CL5:CL59,"&gt;5")</f>
        <v>0</v>
      </c>
      <c r="CM65" s="72"/>
      <c r="CN65" s="72">
        <f>COUNTIF(CN5:CN59,"&gt;5")</f>
        <v>0</v>
      </c>
      <c r="CO65" s="72"/>
      <c r="CP65" s="72">
        <f>COUNTIF(CP5:CP59,"&gt;5")</f>
        <v>0</v>
      </c>
      <c r="CQ65" s="72"/>
      <c r="CR65" s="72">
        <f>COUNTIF(CR5:CR59,"&gt;5")</f>
        <v>0</v>
      </c>
      <c r="CS65" s="72"/>
      <c r="CT65" s="72">
        <f>COUNTIF(CT5:CT59,"&gt;5")</f>
        <v>0</v>
      </c>
      <c r="CU65" s="72"/>
      <c r="CV65" s="72">
        <f>COUNTIF(CV5:CV59,"&gt;5")</f>
        <v>0</v>
      </c>
      <c r="CW65" s="72"/>
      <c r="CX65" s="72">
        <f>COUNTIF(CX5:CX59,"&gt;5")</f>
        <v>0</v>
      </c>
      <c r="CY65" s="72"/>
      <c r="CZ65" s="72">
        <f>COUNTIF(CZ5:CZ59,"&gt;5")</f>
        <v>0</v>
      </c>
      <c r="DA65" s="72"/>
      <c r="DB65" s="72">
        <f>COUNTIF(DB5:DB59,"&gt;5")</f>
        <v>0</v>
      </c>
      <c r="DC65" s="72"/>
      <c r="DD65" s="72">
        <f>COUNTIF(DD5:DD59,"&gt;5")</f>
        <v>0</v>
      </c>
      <c r="DE65" s="72"/>
      <c r="DF65" s="72">
        <f>COUNTIF(DF5:DF59,"&gt;5")</f>
        <v>0</v>
      </c>
      <c r="DG65" s="72">
        <f t="shared" ref="DG65:DR65" si="150">COUNTIF(DG5:DG59,"&gt;5")</f>
        <v>0</v>
      </c>
      <c r="DH65" s="72">
        <f t="shared" si="150"/>
        <v>0</v>
      </c>
      <c r="DI65" s="72">
        <f t="shared" si="150"/>
        <v>0</v>
      </c>
      <c r="DJ65" s="72">
        <f t="shared" si="150"/>
        <v>0</v>
      </c>
      <c r="DK65" s="72">
        <f t="shared" si="150"/>
        <v>0</v>
      </c>
      <c r="DL65" s="72">
        <f t="shared" si="150"/>
        <v>0</v>
      </c>
      <c r="DM65" s="72">
        <f t="shared" si="150"/>
        <v>0</v>
      </c>
      <c r="DN65" s="72">
        <f t="shared" si="150"/>
        <v>0</v>
      </c>
      <c r="DO65" s="72">
        <f t="shared" si="150"/>
        <v>0</v>
      </c>
      <c r="DP65" s="72">
        <f t="shared" si="150"/>
        <v>0</v>
      </c>
      <c r="DQ65" s="72">
        <f t="shared" si="150"/>
        <v>0</v>
      </c>
      <c r="DR65" s="72">
        <f t="shared" si="150"/>
        <v>0</v>
      </c>
      <c r="DS65" s="103"/>
      <c r="DT65" s="63"/>
      <c r="DV65" s="22"/>
      <c r="DW65" s="30" t="s">
        <v>26</v>
      </c>
      <c r="DX65" s="47"/>
      <c r="DY65" s="47">
        <f>COUNTIF(DY5:DY59,"&gt;5")</f>
        <v>0</v>
      </c>
      <c r="DZ65" s="72"/>
      <c r="EA65" s="47">
        <f>COUNTIF(EA5:EA59,"&gt;5")</f>
        <v>0</v>
      </c>
      <c r="EB65" s="47"/>
      <c r="EC65" s="47">
        <f>COUNTIF(EC5:EC59,"&gt;5")</f>
        <v>0</v>
      </c>
      <c r="ED65" s="47"/>
      <c r="EE65" s="47">
        <f>COUNTIF(EE5:EE59,"&gt;5")</f>
        <v>0</v>
      </c>
      <c r="EF65" s="47"/>
      <c r="EG65" s="47">
        <f>COUNTIF(EG5:EG59,"&gt;5")</f>
        <v>0</v>
      </c>
      <c r="EH65" s="47"/>
      <c r="EI65" s="47">
        <f>COUNTIF(EI5:EI59,"&gt;5")</f>
        <v>0</v>
      </c>
      <c r="EJ65" s="47"/>
      <c r="EK65" s="47">
        <f>COUNTIF(EK5:EK59,"&gt;5")</f>
        <v>0</v>
      </c>
      <c r="EL65" s="47"/>
      <c r="EM65" s="47">
        <f>COUNTIF(EM5:EM59,"&gt;5")</f>
        <v>0</v>
      </c>
      <c r="EN65" s="47"/>
      <c r="EO65" s="47">
        <f>COUNTIF(EO5:EO59,"&gt;5")</f>
        <v>0</v>
      </c>
      <c r="EP65" s="47"/>
      <c r="EQ65" s="47">
        <f>COUNTIF(EQ5:EQ59,"&gt;5")</f>
        <v>0</v>
      </c>
      <c r="ER65" s="47"/>
      <c r="ES65" s="47">
        <f>COUNTIF(ES5:ES59,"&gt;5")</f>
        <v>0</v>
      </c>
      <c r="ET65" s="47"/>
      <c r="EU65" s="47">
        <f>COUNTIF(EU5:EU59,"&gt;5")</f>
        <v>0</v>
      </c>
      <c r="EV65" s="47">
        <f t="shared" ref="EV65:FG65" si="151">COUNTIF(EV5:EV59,"&gt;5")</f>
        <v>0</v>
      </c>
      <c r="EW65" s="47">
        <f t="shared" si="151"/>
        <v>0</v>
      </c>
      <c r="EX65" s="47">
        <f t="shared" si="151"/>
        <v>0</v>
      </c>
      <c r="EY65" s="47">
        <f t="shared" si="151"/>
        <v>0</v>
      </c>
      <c r="EZ65" s="47">
        <f t="shared" si="151"/>
        <v>0</v>
      </c>
      <c r="FA65" s="47">
        <f t="shared" si="151"/>
        <v>0</v>
      </c>
      <c r="FB65" s="47">
        <f t="shared" si="151"/>
        <v>0</v>
      </c>
      <c r="FC65" s="47">
        <f t="shared" si="151"/>
        <v>0</v>
      </c>
      <c r="FD65" s="47">
        <f t="shared" si="151"/>
        <v>0</v>
      </c>
      <c r="FE65" s="47">
        <f t="shared" si="151"/>
        <v>0</v>
      </c>
      <c r="FF65" s="47">
        <f t="shared" si="151"/>
        <v>0</v>
      </c>
      <c r="FG65" s="47">
        <f t="shared" si="151"/>
        <v>0</v>
      </c>
      <c r="FH65" s="49"/>
      <c r="FI65" s="22"/>
      <c r="FL65" s="22"/>
      <c r="FM65" s="30" t="s">
        <v>26</v>
      </c>
      <c r="FN65" s="47"/>
      <c r="FO65" s="47">
        <f>COUNTIF(FO5:FO59,"&gt;5")</f>
        <v>0</v>
      </c>
      <c r="FP65" s="47"/>
      <c r="FQ65" s="47">
        <f>COUNTIF(FQ5:FQ59,"&gt;5")</f>
        <v>0</v>
      </c>
      <c r="FR65" s="47"/>
      <c r="FS65" s="47">
        <f>COUNTIF(FS5:FS59,"&gt;5")</f>
        <v>0</v>
      </c>
      <c r="FT65" s="47"/>
      <c r="FU65" s="47">
        <f>COUNTIF(FU5:FU59,"&gt;5")</f>
        <v>0</v>
      </c>
      <c r="FV65" s="47"/>
      <c r="FW65" s="47">
        <f>COUNTIF(FW5:FW59,"&gt;5")</f>
        <v>0</v>
      </c>
      <c r="FX65" s="47"/>
      <c r="FY65" s="47">
        <f>COUNTIF(FY5:FY59,"&gt;5")</f>
        <v>0</v>
      </c>
      <c r="FZ65" s="47"/>
      <c r="GA65" s="47">
        <f>COUNTIF(GA5:GA59,"&gt;5")</f>
        <v>0</v>
      </c>
      <c r="GB65" s="47"/>
      <c r="GC65" s="47">
        <f>COUNTIF(GC5:GC59,"&gt;5")</f>
        <v>0</v>
      </c>
      <c r="GD65" s="47"/>
      <c r="GE65" s="47">
        <f>COUNTIF(GE5:GE59,"&gt;5")</f>
        <v>0</v>
      </c>
      <c r="GF65" s="47"/>
      <c r="GG65" s="47">
        <f>COUNTIF(GG5:GG59,"&gt;5")</f>
        <v>0</v>
      </c>
      <c r="GH65" s="47"/>
      <c r="GI65" s="47">
        <f>COUNTIF(GI5:GI59,"&gt;5")</f>
        <v>0</v>
      </c>
      <c r="GJ65" s="47"/>
      <c r="GK65" s="47">
        <f>COUNTIF(GK5:GK59,"&gt;5")</f>
        <v>0</v>
      </c>
      <c r="GL65" s="47">
        <f t="shared" ref="GL65:GW65" si="152">COUNTIF(GL5:GL59,"&gt;5")</f>
        <v>0</v>
      </c>
      <c r="GM65" s="47">
        <f t="shared" si="152"/>
        <v>0</v>
      </c>
      <c r="GN65" s="47">
        <f t="shared" si="152"/>
        <v>0</v>
      </c>
      <c r="GO65" s="47">
        <f t="shared" si="152"/>
        <v>0</v>
      </c>
      <c r="GP65" s="47">
        <f t="shared" si="152"/>
        <v>0</v>
      </c>
      <c r="GQ65" s="47">
        <f t="shared" si="152"/>
        <v>0</v>
      </c>
      <c r="GR65" s="47">
        <f t="shared" si="152"/>
        <v>0</v>
      </c>
      <c r="GS65" s="47">
        <f t="shared" si="152"/>
        <v>0</v>
      </c>
      <c r="GT65" s="47">
        <f t="shared" si="152"/>
        <v>0</v>
      </c>
      <c r="GU65" s="47">
        <f t="shared" si="152"/>
        <v>0</v>
      </c>
      <c r="GV65" s="47">
        <f t="shared" si="152"/>
        <v>0</v>
      </c>
      <c r="GW65" s="47">
        <f t="shared" si="152"/>
        <v>0</v>
      </c>
      <c r="GX65" s="49"/>
      <c r="GY65" s="22"/>
      <c r="GZ65" s="22"/>
      <c r="HA65" s="22"/>
      <c r="HB65" s="30" t="s">
        <v>26</v>
      </c>
      <c r="HC65" s="47"/>
      <c r="HD65" s="47">
        <f>COUNTIF(HD5:HD59,"&gt;5")</f>
        <v>0</v>
      </c>
      <c r="HE65" s="47"/>
      <c r="HF65" s="47">
        <f>COUNTIF(HF5:HF59,"&gt;5")</f>
        <v>0</v>
      </c>
      <c r="HG65" s="47"/>
      <c r="HH65" s="47">
        <f>COUNTIF(HH5:HH59,"&gt;5")</f>
        <v>0</v>
      </c>
      <c r="HI65" s="47"/>
      <c r="HJ65" s="47">
        <f>COUNTIF(HJ5:HJ59,"&gt;5")</f>
        <v>0</v>
      </c>
      <c r="HK65" s="47"/>
      <c r="HL65" s="47">
        <f>COUNTIF(HL5:HL59,"&gt;5")</f>
        <v>0</v>
      </c>
      <c r="HM65" s="47"/>
      <c r="HN65" s="47">
        <f>COUNTIF(HN5:HN59,"&gt;5")</f>
        <v>0</v>
      </c>
      <c r="HO65" s="47"/>
      <c r="HP65" s="47">
        <f>COUNTIF(HP5:HP59,"&gt;5")</f>
        <v>0</v>
      </c>
      <c r="HQ65" s="47"/>
      <c r="HR65" s="47">
        <f>COUNTIF(HR5:HR59,"&gt;5")</f>
        <v>0</v>
      </c>
      <c r="HS65" s="47"/>
      <c r="HT65" s="47">
        <f>COUNTIF(HT5:HT59,"&gt;5")</f>
        <v>0</v>
      </c>
      <c r="HU65" s="47"/>
      <c r="HV65" s="47">
        <f>COUNTIF(HV5:HV59,"&gt;5")</f>
        <v>0</v>
      </c>
      <c r="HW65" s="47"/>
      <c r="HX65" s="47">
        <f>COUNTIF(HX5:HX59,"&gt;5")</f>
        <v>0</v>
      </c>
      <c r="HY65" s="47"/>
      <c r="HZ65" s="47">
        <f>COUNTIF(HZ5:HZ59,"&gt;5")</f>
        <v>0</v>
      </c>
      <c r="IA65" s="47">
        <f t="shared" ref="IA65:IL65" si="153">COUNTIF(IA5:IA59,"&gt;5")</f>
        <v>0</v>
      </c>
      <c r="IB65" s="47">
        <f t="shared" si="153"/>
        <v>0</v>
      </c>
      <c r="IC65" s="47">
        <f t="shared" si="153"/>
        <v>0</v>
      </c>
      <c r="ID65" s="47">
        <f t="shared" si="153"/>
        <v>0</v>
      </c>
      <c r="IE65" s="47">
        <f t="shared" si="153"/>
        <v>0</v>
      </c>
      <c r="IF65" s="47">
        <f t="shared" si="153"/>
        <v>0</v>
      </c>
      <c r="IG65" s="47">
        <f t="shared" si="153"/>
        <v>0</v>
      </c>
      <c r="IH65" s="47">
        <f t="shared" si="153"/>
        <v>0</v>
      </c>
      <c r="II65" s="47">
        <f t="shared" si="153"/>
        <v>0</v>
      </c>
      <c r="IJ65" s="47">
        <f t="shared" si="153"/>
        <v>0</v>
      </c>
      <c r="IK65" s="47">
        <f t="shared" si="153"/>
        <v>0</v>
      </c>
      <c r="IL65" s="47">
        <f t="shared" si="153"/>
        <v>0</v>
      </c>
      <c r="IM65" s="49"/>
      <c r="IN65" s="22"/>
      <c r="IO65" s="22"/>
      <c r="IP65" s="22"/>
      <c r="IQ65" s="30" t="s">
        <v>26</v>
      </c>
      <c r="IR65" s="47"/>
      <c r="IS65" s="47">
        <f>COUNTIF(IS5:IS59,"&gt;5")</f>
        <v>0</v>
      </c>
      <c r="IT65" s="47"/>
      <c r="IU65" s="47">
        <f>COUNTIF(IU5:IU59,"&gt;5")</f>
        <v>0</v>
      </c>
      <c r="IV65" s="47"/>
      <c r="IW65" s="47">
        <f>COUNTIF(IW5:IW59,"&gt;5")</f>
        <v>0</v>
      </c>
      <c r="IX65" s="47"/>
      <c r="IY65" s="47">
        <f>COUNTIF(IY5:IY59,"&gt;5")</f>
        <v>0</v>
      </c>
      <c r="IZ65" s="47"/>
      <c r="JA65" s="47">
        <f>COUNTIF(JA5:JA59,"&gt;5")</f>
        <v>0</v>
      </c>
      <c r="JB65" s="47"/>
      <c r="JC65" s="47">
        <f>COUNTIF(JC5:JC59,"&gt;5")</f>
        <v>0</v>
      </c>
      <c r="JD65" s="47"/>
      <c r="JE65" s="47">
        <f>COUNTIF(JE5:JE59,"&gt;5")</f>
        <v>0</v>
      </c>
      <c r="JF65" s="47"/>
      <c r="JG65" s="47">
        <f>COUNTIF(JG5:JG59,"&gt;5")</f>
        <v>0</v>
      </c>
      <c r="JH65" s="47"/>
      <c r="JI65" s="47">
        <f>COUNTIF(JI5:JI59,"&gt;5")</f>
        <v>0</v>
      </c>
      <c r="JJ65" s="47"/>
      <c r="JK65" s="47">
        <f>COUNTIF(JK5:JK59,"&gt;5")</f>
        <v>0</v>
      </c>
      <c r="JL65" s="47"/>
      <c r="JM65" s="47">
        <f>COUNTIF(JM5:JM59,"&gt;5")</f>
        <v>0</v>
      </c>
      <c r="JN65" s="47">
        <f t="shared" ref="JN65:JX65" si="154">COUNTIF(JN5:JN59,"&gt;5")</f>
        <v>0</v>
      </c>
      <c r="JO65" s="47">
        <f t="shared" si="154"/>
        <v>0</v>
      </c>
      <c r="JP65" s="47">
        <f t="shared" si="154"/>
        <v>0</v>
      </c>
      <c r="JQ65" s="47">
        <f t="shared" si="154"/>
        <v>0</v>
      </c>
      <c r="JR65" s="47">
        <f t="shared" si="154"/>
        <v>0</v>
      </c>
      <c r="JS65" s="47">
        <f t="shared" si="154"/>
        <v>0</v>
      </c>
      <c r="JT65" s="47">
        <f t="shared" si="154"/>
        <v>0</v>
      </c>
      <c r="JU65" s="47">
        <f t="shared" si="154"/>
        <v>0</v>
      </c>
      <c r="JV65" s="47">
        <f t="shared" si="154"/>
        <v>0</v>
      </c>
      <c r="JW65" s="47">
        <f t="shared" si="154"/>
        <v>0</v>
      </c>
      <c r="JX65" s="47">
        <f t="shared" si="154"/>
        <v>0</v>
      </c>
      <c r="JY65" s="49"/>
      <c r="JZ65" s="22"/>
      <c r="KB65" s="22"/>
      <c r="KC65" s="30" t="s">
        <v>26</v>
      </c>
      <c r="KD65" s="47"/>
      <c r="KE65" s="47">
        <f>COUNTIF(KE5:KE59,"&gt;5")</f>
        <v>0</v>
      </c>
      <c r="KF65" s="47"/>
      <c r="KG65" s="47">
        <f>COUNTIF(KG5:KG59,"&gt;5")</f>
        <v>0</v>
      </c>
      <c r="KH65" s="47"/>
      <c r="KI65" s="47">
        <f>COUNTIF(KI5:KI59,"&gt;5")</f>
        <v>0</v>
      </c>
      <c r="KJ65" s="47"/>
      <c r="KK65" s="47">
        <f>COUNTIF(KK5:KK59,"&gt;5")</f>
        <v>0</v>
      </c>
      <c r="KL65" s="47"/>
      <c r="KM65" s="47">
        <f>COUNTIF(KM5:KM59,"&gt;5")</f>
        <v>0</v>
      </c>
      <c r="KN65" s="47"/>
      <c r="KO65" s="47">
        <f>COUNTIF(KO5:KO59,"&gt;5")</f>
        <v>0</v>
      </c>
      <c r="KP65" s="47"/>
      <c r="KQ65" s="47">
        <f>COUNTIF(KQ5:KQ59,"&gt;5")</f>
        <v>0</v>
      </c>
      <c r="KR65" s="47"/>
      <c r="KS65" s="47">
        <f>COUNTIF(KS5:KS59,"&gt;5")</f>
        <v>0</v>
      </c>
      <c r="KT65" s="47"/>
      <c r="KU65" s="47">
        <f>COUNTIF(KU5:KU59,"&gt;5")</f>
        <v>0</v>
      </c>
      <c r="KV65" s="47"/>
      <c r="KW65" s="47">
        <f>COUNTIF(KW5:KW59,"&gt;5")</f>
        <v>0</v>
      </c>
      <c r="KX65" s="47"/>
      <c r="KY65" s="47">
        <f>COUNTIF(KY5:KY59,"&gt;5")</f>
        <v>0</v>
      </c>
      <c r="KZ65" s="47">
        <f t="shared" ref="KZ65:LJ65" si="155">COUNTIF(KZ5:KZ59,"&gt;5")</f>
        <v>0</v>
      </c>
      <c r="LA65" s="47">
        <f t="shared" si="155"/>
        <v>0</v>
      </c>
      <c r="LB65" s="47">
        <f t="shared" si="155"/>
        <v>0</v>
      </c>
      <c r="LC65" s="47">
        <f t="shared" si="155"/>
        <v>0</v>
      </c>
      <c r="LD65" s="47">
        <f t="shared" si="155"/>
        <v>0</v>
      </c>
      <c r="LE65" s="47">
        <f t="shared" si="155"/>
        <v>0</v>
      </c>
      <c r="LF65" s="47">
        <f t="shared" si="155"/>
        <v>0</v>
      </c>
      <c r="LG65" s="47">
        <f t="shared" si="155"/>
        <v>0</v>
      </c>
      <c r="LH65" s="47">
        <f t="shared" si="155"/>
        <v>0</v>
      </c>
      <c r="LI65" s="47">
        <f t="shared" si="155"/>
        <v>0</v>
      </c>
      <c r="LJ65" s="47">
        <f t="shared" si="155"/>
        <v>0</v>
      </c>
      <c r="LK65" s="49"/>
      <c r="LL65" s="22"/>
    </row>
    <row r="66" spans="1:324">
      <c r="A66" s="22"/>
      <c r="B66" s="30"/>
      <c r="C66" s="47"/>
      <c r="D66" s="46">
        <f>D65*100</f>
        <v>0</v>
      </c>
      <c r="E66" s="46"/>
      <c r="F66" s="46">
        <f>F65*100</f>
        <v>0</v>
      </c>
      <c r="G66" s="46"/>
      <c r="H66" s="46">
        <f>H65*100</f>
        <v>0</v>
      </c>
      <c r="I66" s="46"/>
      <c r="J66" s="46">
        <f>J65*100</f>
        <v>0</v>
      </c>
      <c r="K66" s="46"/>
      <c r="L66" s="46">
        <f>L65*100</f>
        <v>0</v>
      </c>
      <c r="M66" s="46"/>
      <c r="N66" s="46">
        <f>N65*100</f>
        <v>0</v>
      </c>
      <c r="O66" s="46"/>
      <c r="P66" s="46">
        <f>P65*100</f>
        <v>0</v>
      </c>
      <c r="Q66" s="46"/>
      <c r="R66" s="46">
        <f>R65*100</f>
        <v>0</v>
      </c>
      <c r="S66" s="46"/>
      <c r="T66" s="46">
        <f>T65*100</f>
        <v>0</v>
      </c>
      <c r="U66" s="46"/>
      <c r="V66" s="46">
        <f>V65*100</f>
        <v>0</v>
      </c>
      <c r="W66" s="46"/>
      <c r="X66" s="46">
        <f>X65*100</f>
        <v>0</v>
      </c>
      <c r="Y66" s="46"/>
      <c r="Z66" s="46">
        <f>Z65*100</f>
        <v>0</v>
      </c>
      <c r="AA66" s="46">
        <f t="shared" ref="AA66:AL66" si="156">AA65*100</f>
        <v>0</v>
      </c>
      <c r="AB66" s="46">
        <f t="shared" si="156"/>
        <v>0</v>
      </c>
      <c r="AC66" s="46">
        <f t="shared" si="156"/>
        <v>0</v>
      </c>
      <c r="AD66" s="46">
        <f t="shared" si="156"/>
        <v>0</v>
      </c>
      <c r="AE66" s="46">
        <f t="shared" si="156"/>
        <v>0</v>
      </c>
      <c r="AF66" s="46">
        <f t="shared" si="156"/>
        <v>0</v>
      </c>
      <c r="AG66" s="46">
        <f t="shared" si="156"/>
        <v>0</v>
      </c>
      <c r="AH66" s="46">
        <f t="shared" si="156"/>
        <v>0</v>
      </c>
      <c r="AI66" s="46">
        <f t="shared" si="156"/>
        <v>0</v>
      </c>
      <c r="AJ66" s="46">
        <f t="shared" si="156"/>
        <v>0</v>
      </c>
      <c r="AK66" s="46">
        <f t="shared" si="156"/>
        <v>0</v>
      </c>
      <c r="AL66" s="86">
        <f t="shared" si="156"/>
        <v>0</v>
      </c>
      <c r="AM66" s="54"/>
      <c r="AN66" s="22"/>
      <c r="AQ66" s="22"/>
      <c r="AR66" s="30"/>
      <c r="AS66" s="47"/>
      <c r="AT66" s="75">
        <f>AT65*100</f>
        <v>0</v>
      </c>
      <c r="AU66" s="75"/>
      <c r="AV66" s="75">
        <f>AV65*100</f>
        <v>0</v>
      </c>
      <c r="AW66" s="75"/>
      <c r="AX66" s="75">
        <f>AX65*100</f>
        <v>0</v>
      </c>
      <c r="AY66" s="75"/>
      <c r="AZ66" s="75">
        <f>AZ65*100</f>
        <v>0</v>
      </c>
      <c r="BA66" s="75"/>
      <c r="BB66" s="75">
        <f>BB65*100</f>
        <v>0</v>
      </c>
      <c r="BC66" s="75"/>
      <c r="BD66" s="75">
        <f>BD65*100</f>
        <v>0</v>
      </c>
      <c r="BE66" s="75"/>
      <c r="BF66" s="75">
        <f>BF65*100</f>
        <v>0</v>
      </c>
      <c r="BG66" s="75"/>
      <c r="BH66" s="75">
        <f>BH65*100</f>
        <v>0</v>
      </c>
      <c r="BI66" s="75"/>
      <c r="BJ66" s="75">
        <f>BJ65*100</f>
        <v>0</v>
      </c>
      <c r="BK66" s="75"/>
      <c r="BL66" s="75">
        <f>BL65*100</f>
        <v>0</v>
      </c>
      <c r="BM66" s="75"/>
      <c r="BN66" s="75">
        <f>BN65*100</f>
        <v>0</v>
      </c>
      <c r="BO66" s="75"/>
      <c r="BP66" s="75">
        <f>BP65*100</f>
        <v>0</v>
      </c>
      <c r="BQ66" s="75">
        <f t="shared" ref="BQ66:CB66" si="157">BQ65*100</f>
        <v>0</v>
      </c>
      <c r="BR66" s="75">
        <f t="shared" si="157"/>
        <v>0</v>
      </c>
      <c r="BS66" s="75">
        <f t="shared" si="157"/>
        <v>0</v>
      </c>
      <c r="BT66" s="75">
        <f t="shared" si="157"/>
        <v>0</v>
      </c>
      <c r="BU66" s="75">
        <f t="shared" si="157"/>
        <v>0</v>
      </c>
      <c r="BV66" s="75">
        <f t="shared" si="157"/>
        <v>0</v>
      </c>
      <c r="BW66" s="75">
        <f t="shared" si="157"/>
        <v>0</v>
      </c>
      <c r="BX66" s="75">
        <f t="shared" si="157"/>
        <v>0</v>
      </c>
      <c r="BY66" s="75">
        <f t="shared" si="157"/>
        <v>0</v>
      </c>
      <c r="BZ66" s="75">
        <f t="shared" si="157"/>
        <v>0</v>
      </c>
      <c r="CA66" s="75">
        <f t="shared" si="157"/>
        <v>0</v>
      </c>
      <c r="CB66" s="75">
        <f t="shared" si="157"/>
        <v>0</v>
      </c>
      <c r="CC66" s="103"/>
      <c r="CD66" s="63"/>
      <c r="CG66" s="22"/>
      <c r="CH66" s="30"/>
      <c r="CI66" s="47"/>
      <c r="CJ66" s="75">
        <f>CJ65*100</f>
        <v>0</v>
      </c>
      <c r="CK66" s="75"/>
      <c r="CL66" s="75">
        <f>CL65*100</f>
        <v>0</v>
      </c>
      <c r="CM66" s="75"/>
      <c r="CN66" s="75">
        <f>CN65*100</f>
        <v>0</v>
      </c>
      <c r="CO66" s="75"/>
      <c r="CP66" s="75">
        <f>CP65*100</f>
        <v>0</v>
      </c>
      <c r="CQ66" s="75"/>
      <c r="CR66" s="75">
        <f>CR65*100</f>
        <v>0</v>
      </c>
      <c r="CS66" s="75"/>
      <c r="CT66" s="75">
        <f>CT65*100</f>
        <v>0</v>
      </c>
      <c r="CU66" s="75"/>
      <c r="CV66" s="75">
        <f>CV65*100</f>
        <v>0</v>
      </c>
      <c r="CW66" s="75"/>
      <c r="CX66" s="75">
        <f>CX65*100</f>
        <v>0</v>
      </c>
      <c r="CY66" s="75"/>
      <c r="CZ66" s="75">
        <f>CZ65*100</f>
        <v>0</v>
      </c>
      <c r="DA66" s="75"/>
      <c r="DB66" s="75">
        <f>DB65*100</f>
        <v>0</v>
      </c>
      <c r="DC66" s="75"/>
      <c r="DD66" s="75">
        <f>DD65*100</f>
        <v>0</v>
      </c>
      <c r="DE66" s="75"/>
      <c r="DF66" s="75">
        <f>DF65*100</f>
        <v>0</v>
      </c>
      <c r="DG66" s="75">
        <f t="shared" ref="DG66:DR66" si="158">DG65*100</f>
        <v>0</v>
      </c>
      <c r="DH66" s="75">
        <f t="shared" si="158"/>
        <v>0</v>
      </c>
      <c r="DI66" s="75">
        <f t="shared" si="158"/>
        <v>0</v>
      </c>
      <c r="DJ66" s="75">
        <f t="shared" si="158"/>
        <v>0</v>
      </c>
      <c r="DK66" s="75">
        <f t="shared" si="158"/>
        <v>0</v>
      </c>
      <c r="DL66" s="75">
        <f t="shared" si="158"/>
        <v>0</v>
      </c>
      <c r="DM66" s="75">
        <f t="shared" si="158"/>
        <v>0</v>
      </c>
      <c r="DN66" s="75">
        <f t="shared" si="158"/>
        <v>0</v>
      </c>
      <c r="DO66" s="75">
        <f t="shared" si="158"/>
        <v>0</v>
      </c>
      <c r="DP66" s="75">
        <f t="shared" si="158"/>
        <v>0</v>
      </c>
      <c r="DQ66" s="75">
        <f t="shared" si="158"/>
        <v>0</v>
      </c>
      <c r="DR66" s="75">
        <f t="shared" si="158"/>
        <v>0</v>
      </c>
      <c r="DS66" s="103"/>
      <c r="DT66" s="63"/>
      <c r="DV66" s="22"/>
      <c r="DW66" s="30"/>
      <c r="DX66" s="47"/>
      <c r="DY66" s="46">
        <f>DY65*100</f>
        <v>0</v>
      </c>
      <c r="DZ66" s="75"/>
      <c r="EA66" s="46">
        <f>EA65*100</f>
        <v>0</v>
      </c>
      <c r="EB66" s="46"/>
      <c r="EC66" s="46">
        <f>EC65*100</f>
        <v>0</v>
      </c>
      <c r="ED66" s="46"/>
      <c r="EE66" s="46">
        <f>EE65*100</f>
        <v>0</v>
      </c>
      <c r="EF66" s="46"/>
      <c r="EG66" s="46">
        <f>EG65*100</f>
        <v>0</v>
      </c>
      <c r="EH66" s="46"/>
      <c r="EI66" s="46">
        <f>EI65*100</f>
        <v>0</v>
      </c>
      <c r="EJ66" s="46"/>
      <c r="EK66" s="46">
        <f>EK65*100</f>
        <v>0</v>
      </c>
      <c r="EL66" s="46"/>
      <c r="EM66" s="46">
        <f>EM65*100</f>
        <v>0</v>
      </c>
      <c r="EN66" s="46"/>
      <c r="EO66" s="46">
        <f>EO65*100</f>
        <v>0</v>
      </c>
      <c r="EP66" s="46"/>
      <c r="EQ66" s="46">
        <f>EQ65*100</f>
        <v>0</v>
      </c>
      <c r="ER66" s="46"/>
      <c r="ES66" s="46">
        <f>ES65*100</f>
        <v>0</v>
      </c>
      <c r="ET66" s="46"/>
      <c r="EU66" s="46">
        <f>EU65*100</f>
        <v>0</v>
      </c>
      <c r="EV66" s="46">
        <f t="shared" ref="EV66:FG66" si="159">EV65*100</f>
        <v>0</v>
      </c>
      <c r="EW66" s="46">
        <f t="shared" si="159"/>
        <v>0</v>
      </c>
      <c r="EX66" s="46">
        <f t="shared" si="159"/>
        <v>0</v>
      </c>
      <c r="EY66" s="46">
        <f t="shared" si="159"/>
        <v>0</v>
      </c>
      <c r="EZ66" s="46">
        <f t="shared" si="159"/>
        <v>0</v>
      </c>
      <c r="FA66" s="46">
        <f t="shared" si="159"/>
        <v>0</v>
      </c>
      <c r="FB66" s="46">
        <f t="shared" si="159"/>
        <v>0</v>
      </c>
      <c r="FC66" s="46">
        <f t="shared" si="159"/>
        <v>0</v>
      </c>
      <c r="FD66" s="46">
        <f t="shared" si="159"/>
        <v>0</v>
      </c>
      <c r="FE66" s="46">
        <f t="shared" si="159"/>
        <v>0</v>
      </c>
      <c r="FF66" s="46">
        <f t="shared" si="159"/>
        <v>0</v>
      </c>
      <c r="FG66" s="46">
        <f t="shared" si="159"/>
        <v>0</v>
      </c>
      <c r="FH66" s="49"/>
      <c r="FI66" s="22"/>
      <c r="FL66" s="22"/>
      <c r="FM66" s="30"/>
      <c r="FN66" s="47"/>
      <c r="FO66" s="46">
        <f>FO65*100</f>
        <v>0</v>
      </c>
      <c r="FP66" s="46"/>
      <c r="FQ66" s="46">
        <f>FQ65*100</f>
        <v>0</v>
      </c>
      <c r="FR66" s="46"/>
      <c r="FS66" s="46">
        <f>FS65*100</f>
        <v>0</v>
      </c>
      <c r="FT66" s="46"/>
      <c r="FU66" s="46">
        <f>FU65*100</f>
        <v>0</v>
      </c>
      <c r="FV66" s="46"/>
      <c r="FW66" s="46">
        <f>FW65*100</f>
        <v>0</v>
      </c>
      <c r="FX66" s="46"/>
      <c r="FY66" s="46">
        <f>FY65*100</f>
        <v>0</v>
      </c>
      <c r="FZ66" s="46"/>
      <c r="GA66" s="46">
        <f>GA65*100</f>
        <v>0</v>
      </c>
      <c r="GB66" s="46"/>
      <c r="GC66" s="46">
        <f>GC65*100</f>
        <v>0</v>
      </c>
      <c r="GD66" s="46"/>
      <c r="GE66" s="46">
        <f>GE65*100</f>
        <v>0</v>
      </c>
      <c r="GF66" s="46"/>
      <c r="GG66" s="46">
        <f>GG65*100</f>
        <v>0</v>
      </c>
      <c r="GH66" s="46"/>
      <c r="GI66" s="46">
        <f>GI65*100</f>
        <v>0</v>
      </c>
      <c r="GJ66" s="46"/>
      <c r="GK66" s="46">
        <f>GK65*100</f>
        <v>0</v>
      </c>
      <c r="GL66" s="46">
        <f t="shared" ref="GL66:GW66" si="160">GL65*100</f>
        <v>0</v>
      </c>
      <c r="GM66" s="46">
        <f t="shared" si="160"/>
        <v>0</v>
      </c>
      <c r="GN66" s="46">
        <f t="shared" si="160"/>
        <v>0</v>
      </c>
      <c r="GO66" s="46">
        <f t="shared" si="160"/>
        <v>0</v>
      </c>
      <c r="GP66" s="46">
        <f t="shared" si="160"/>
        <v>0</v>
      </c>
      <c r="GQ66" s="46">
        <f t="shared" si="160"/>
        <v>0</v>
      </c>
      <c r="GR66" s="46">
        <f t="shared" si="160"/>
        <v>0</v>
      </c>
      <c r="GS66" s="46">
        <f t="shared" si="160"/>
        <v>0</v>
      </c>
      <c r="GT66" s="46">
        <f t="shared" si="160"/>
        <v>0</v>
      </c>
      <c r="GU66" s="46">
        <f t="shared" si="160"/>
        <v>0</v>
      </c>
      <c r="GV66" s="46">
        <f t="shared" si="160"/>
        <v>0</v>
      </c>
      <c r="GW66" s="46">
        <f t="shared" si="160"/>
        <v>0</v>
      </c>
      <c r="GX66" s="49"/>
      <c r="GY66" s="22"/>
      <c r="GZ66" s="22"/>
      <c r="HA66" s="22"/>
      <c r="HB66" s="30"/>
      <c r="HC66" s="47"/>
      <c r="HD66" s="46">
        <f>HD65*100</f>
        <v>0</v>
      </c>
      <c r="HE66" s="46"/>
      <c r="HF66" s="46">
        <f>HF65*100</f>
        <v>0</v>
      </c>
      <c r="HG66" s="46"/>
      <c r="HH66" s="46">
        <f>HH65*100</f>
        <v>0</v>
      </c>
      <c r="HI66" s="46"/>
      <c r="HJ66" s="46">
        <f>HJ65*100</f>
        <v>0</v>
      </c>
      <c r="HK66" s="46"/>
      <c r="HL66" s="46">
        <f>HL65*100</f>
        <v>0</v>
      </c>
      <c r="HM66" s="46"/>
      <c r="HN66" s="46">
        <f>HN65*100</f>
        <v>0</v>
      </c>
      <c r="HO66" s="46"/>
      <c r="HP66" s="46">
        <f>HP65*100</f>
        <v>0</v>
      </c>
      <c r="HQ66" s="46"/>
      <c r="HR66" s="46">
        <f>HR65*100</f>
        <v>0</v>
      </c>
      <c r="HS66" s="46"/>
      <c r="HT66" s="46">
        <f>HT65*100</f>
        <v>0</v>
      </c>
      <c r="HU66" s="46"/>
      <c r="HV66" s="46">
        <f>HV65*100</f>
        <v>0</v>
      </c>
      <c r="HW66" s="46"/>
      <c r="HX66" s="46">
        <f>HX65*100</f>
        <v>0</v>
      </c>
      <c r="HY66" s="46"/>
      <c r="HZ66" s="46">
        <f>HZ65*100</f>
        <v>0</v>
      </c>
      <c r="IA66" s="46">
        <f t="shared" ref="IA66:IL66" si="161">IA65*100</f>
        <v>0</v>
      </c>
      <c r="IB66" s="46">
        <f t="shared" si="161"/>
        <v>0</v>
      </c>
      <c r="IC66" s="46">
        <f t="shared" si="161"/>
        <v>0</v>
      </c>
      <c r="ID66" s="46">
        <f t="shared" si="161"/>
        <v>0</v>
      </c>
      <c r="IE66" s="46">
        <f t="shared" si="161"/>
        <v>0</v>
      </c>
      <c r="IF66" s="46">
        <f t="shared" si="161"/>
        <v>0</v>
      </c>
      <c r="IG66" s="46">
        <f t="shared" si="161"/>
        <v>0</v>
      </c>
      <c r="IH66" s="46">
        <f t="shared" si="161"/>
        <v>0</v>
      </c>
      <c r="II66" s="46">
        <f t="shared" si="161"/>
        <v>0</v>
      </c>
      <c r="IJ66" s="46">
        <f t="shared" si="161"/>
        <v>0</v>
      </c>
      <c r="IK66" s="46">
        <f t="shared" si="161"/>
        <v>0</v>
      </c>
      <c r="IL66" s="46">
        <f t="shared" si="161"/>
        <v>0</v>
      </c>
      <c r="IM66" s="49"/>
      <c r="IN66" s="22"/>
      <c r="IO66" s="22"/>
      <c r="IP66" s="22"/>
      <c r="IQ66" s="30"/>
      <c r="IR66" s="47"/>
      <c r="IS66" s="46">
        <f>IS65*100</f>
        <v>0</v>
      </c>
      <c r="IT66" s="46"/>
      <c r="IU66" s="46">
        <f>IU65*100</f>
        <v>0</v>
      </c>
      <c r="IV66" s="46"/>
      <c r="IW66" s="46">
        <f>IW65*100</f>
        <v>0</v>
      </c>
      <c r="IX66" s="46"/>
      <c r="IY66" s="46">
        <f>IY65*100</f>
        <v>0</v>
      </c>
      <c r="IZ66" s="46"/>
      <c r="JA66" s="46">
        <f>JA65*100</f>
        <v>0</v>
      </c>
      <c r="JB66" s="46"/>
      <c r="JC66" s="46">
        <f>JC65*100</f>
        <v>0</v>
      </c>
      <c r="JD66" s="46"/>
      <c r="JE66" s="46">
        <f>JE65*100</f>
        <v>0</v>
      </c>
      <c r="JF66" s="46"/>
      <c r="JG66" s="46">
        <f>JG65*100</f>
        <v>0</v>
      </c>
      <c r="JH66" s="46"/>
      <c r="JI66" s="46">
        <f>JI65*100</f>
        <v>0</v>
      </c>
      <c r="JJ66" s="46"/>
      <c r="JK66" s="46">
        <f>JK65*100</f>
        <v>0</v>
      </c>
      <c r="JL66" s="46"/>
      <c r="JM66" s="46">
        <f>JM65*100</f>
        <v>0</v>
      </c>
      <c r="JN66" s="46">
        <f t="shared" ref="JN66:JX66" si="162">JN65*100</f>
        <v>0</v>
      </c>
      <c r="JO66" s="46">
        <f t="shared" si="162"/>
        <v>0</v>
      </c>
      <c r="JP66" s="46">
        <f t="shared" si="162"/>
        <v>0</v>
      </c>
      <c r="JQ66" s="46">
        <f t="shared" si="162"/>
        <v>0</v>
      </c>
      <c r="JR66" s="46">
        <f t="shared" si="162"/>
        <v>0</v>
      </c>
      <c r="JS66" s="46">
        <f t="shared" si="162"/>
        <v>0</v>
      </c>
      <c r="JT66" s="46">
        <f t="shared" si="162"/>
        <v>0</v>
      </c>
      <c r="JU66" s="46">
        <f t="shared" si="162"/>
        <v>0</v>
      </c>
      <c r="JV66" s="46">
        <f t="shared" si="162"/>
        <v>0</v>
      </c>
      <c r="JW66" s="46">
        <f t="shared" si="162"/>
        <v>0</v>
      </c>
      <c r="JX66" s="46">
        <f t="shared" si="162"/>
        <v>0</v>
      </c>
      <c r="JY66" s="49"/>
      <c r="JZ66" s="22"/>
      <c r="KB66" s="22"/>
      <c r="KC66" s="30"/>
      <c r="KD66" s="47"/>
      <c r="KE66" s="46">
        <f>KE65*100</f>
        <v>0</v>
      </c>
      <c r="KF66" s="46"/>
      <c r="KG66" s="46">
        <f>KG65*100</f>
        <v>0</v>
      </c>
      <c r="KH66" s="46"/>
      <c r="KI66" s="46">
        <f>KI65*100</f>
        <v>0</v>
      </c>
      <c r="KJ66" s="46"/>
      <c r="KK66" s="46">
        <f>KK65*100</f>
        <v>0</v>
      </c>
      <c r="KL66" s="46"/>
      <c r="KM66" s="46">
        <f>KM65*100</f>
        <v>0</v>
      </c>
      <c r="KN66" s="46"/>
      <c r="KO66" s="46">
        <f>KO65*100</f>
        <v>0</v>
      </c>
      <c r="KP66" s="46"/>
      <c r="KQ66" s="46">
        <f>KQ65*100</f>
        <v>0</v>
      </c>
      <c r="KR66" s="46"/>
      <c r="KS66" s="46">
        <f>KS65*100</f>
        <v>0</v>
      </c>
      <c r="KT66" s="46"/>
      <c r="KU66" s="46">
        <f>KU65*100</f>
        <v>0</v>
      </c>
      <c r="KV66" s="46"/>
      <c r="KW66" s="46">
        <f>KW65*100</f>
        <v>0</v>
      </c>
      <c r="KX66" s="46"/>
      <c r="KY66" s="46">
        <f>KY65*100</f>
        <v>0</v>
      </c>
      <c r="KZ66" s="46">
        <f t="shared" ref="KZ66:LJ66" si="163">KZ65*100</f>
        <v>0</v>
      </c>
      <c r="LA66" s="46">
        <f t="shared" si="163"/>
        <v>0</v>
      </c>
      <c r="LB66" s="46">
        <f t="shared" si="163"/>
        <v>0</v>
      </c>
      <c r="LC66" s="46">
        <f t="shared" si="163"/>
        <v>0</v>
      </c>
      <c r="LD66" s="46">
        <f t="shared" si="163"/>
        <v>0</v>
      </c>
      <c r="LE66" s="46">
        <f t="shared" si="163"/>
        <v>0</v>
      </c>
      <c r="LF66" s="46">
        <f t="shared" si="163"/>
        <v>0</v>
      </c>
      <c r="LG66" s="46">
        <f t="shared" si="163"/>
        <v>0</v>
      </c>
      <c r="LH66" s="46">
        <f t="shared" si="163"/>
        <v>0</v>
      </c>
      <c r="LI66" s="46">
        <f t="shared" si="163"/>
        <v>0</v>
      </c>
      <c r="LJ66" s="46">
        <f t="shared" si="163"/>
        <v>0</v>
      </c>
      <c r="LK66" s="49"/>
      <c r="LL66" s="22"/>
    </row>
    <row r="67" spans="1:324">
      <c r="A67" s="21"/>
      <c r="B67" s="24" t="s">
        <v>18</v>
      </c>
      <c r="C67" s="59"/>
      <c r="D67" s="62" t="s">
        <v>28</v>
      </c>
      <c r="E67" s="61"/>
      <c r="F67" s="62" t="s">
        <v>50</v>
      </c>
      <c r="G67" s="62"/>
      <c r="H67" s="62" t="s">
        <v>20</v>
      </c>
      <c r="I67" s="62"/>
      <c r="J67" s="62" t="s">
        <v>46</v>
      </c>
      <c r="K67" s="62"/>
      <c r="L67" s="62" t="s">
        <v>29</v>
      </c>
      <c r="M67" s="62"/>
      <c r="N67" s="98" t="s">
        <v>51</v>
      </c>
      <c r="O67" s="62"/>
      <c r="P67" s="62" t="s">
        <v>30</v>
      </c>
      <c r="Q67" s="62"/>
      <c r="R67" s="62" t="s">
        <v>52</v>
      </c>
      <c r="S67" s="62"/>
      <c r="T67" s="62" t="s">
        <v>47</v>
      </c>
      <c r="U67" s="62"/>
      <c r="V67" s="62" t="s">
        <v>53</v>
      </c>
      <c r="W67" s="62"/>
      <c r="X67" s="62" t="s">
        <v>31</v>
      </c>
      <c r="Y67" s="62"/>
      <c r="Z67" s="62" t="s">
        <v>32</v>
      </c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35"/>
      <c r="AN67" s="25" t="s">
        <v>21</v>
      </c>
      <c r="AQ67" s="21"/>
      <c r="AR67" s="24" t="s">
        <v>18</v>
      </c>
      <c r="AS67" s="59"/>
      <c r="AT67" s="62" t="s">
        <v>28</v>
      </c>
      <c r="AU67" s="61"/>
      <c r="AV67" s="62" t="s">
        <v>50</v>
      </c>
      <c r="AW67" s="62"/>
      <c r="AX67" s="62" t="s">
        <v>20</v>
      </c>
      <c r="AY67" s="62"/>
      <c r="AZ67" s="62" t="s">
        <v>46</v>
      </c>
      <c r="BA67" s="62"/>
      <c r="BB67" s="62" t="s">
        <v>29</v>
      </c>
      <c r="BC67" s="62"/>
      <c r="BD67" s="98" t="s">
        <v>51</v>
      </c>
      <c r="BE67" s="62"/>
      <c r="BF67" s="62" t="s">
        <v>30</v>
      </c>
      <c r="BG67" s="62"/>
      <c r="BH67" s="62" t="s">
        <v>52</v>
      </c>
      <c r="BI67" s="62"/>
      <c r="BJ67" s="62" t="s">
        <v>47</v>
      </c>
      <c r="BK67" s="62"/>
      <c r="BL67" s="62" t="s">
        <v>53</v>
      </c>
      <c r="BM67" s="62"/>
      <c r="BN67" s="62" t="s">
        <v>31</v>
      </c>
      <c r="BO67" s="62"/>
      <c r="BP67" s="62" t="s">
        <v>32</v>
      </c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65"/>
      <c r="CD67" s="105" t="s">
        <v>21</v>
      </c>
      <c r="CG67" s="21"/>
      <c r="CH67" s="24" t="s">
        <v>18</v>
      </c>
      <c r="CI67" s="59"/>
      <c r="CJ67" s="62" t="s">
        <v>28</v>
      </c>
      <c r="CK67" s="61"/>
      <c r="CL67" s="62" t="s">
        <v>50</v>
      </c>
      <c r="CM67" s="62"/>
      <c r="CN67" s="62" t="s">
        <v>20</v>
      </c>
      <c r="CO67" s="62"/>
      <c r="CP67" s="62" t="s">
        <v>46</v>
      </c>
      <c r="CQ67" s="62"/>
      <c r="CR67" s="62" t="s">
        <v>29</v>
      </c>
      <c r="CS67" s="62"/>
      <c r="CT67" s="98" t="s">
        <v>51</v>
      </c>
      <c r="CU67" s="62"/>
      <c r="CV67" s="62" t="s">
        <v>30</v>
      </c>
      <c r="CW67" s="62"/>
      <c r="CX67" s="62" t="s">
        <v>52</v>
      </c>
      <c r="CY67" s="62"/>
      <c r="CZ67" s="62" t="s">
        <v>47</v>
      </c>
      <c r="DA67" s="62"/>
      <c r="DB67" s="62" t="s">
        <v>53</v>
      </c>
      <c r="DC67" s="62"/>
      <c r="DD67" s="62" t="s">
        <v>31</v>
      </c>
      <c r="DE67" s="62"/>
      <c r="DF67" s="62" t="s">
        <v>32</v>
      </c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65"/>
      <c r="DT67" s="105" t="s">
        <v>21</v>
      </c>
      <c r="DV67" s="21"/>
      <c r="DW67" s="24" t="s">
        <v>18</v>
      </c>
      <c r="DX67" s="59"/>
      <c r="DY67" s="62" t="s">
        <v>36</v>
      </c>
      <c r="DZ67" s="68"/>
      <c r="EA67" s="98" t="s">
        <v>54</v>
      </c>
      <c r="EB67" s="62"/>
      <c r="EC67" s="62" t="s">
        <v>20</v>
      </c>
      <c r="ED67" s="62"/>
      <c r="EE67" s="62" t="s">
        <v>55</v>
      </c>
      <c r="EF67" s="62"/>
      <c r="EG67" s="62" t="s">
        <v>56</v>
      </c>
      <c r="EH67" s="62"/>
      <c r="EI67" s="62" t="s">
        <v>29</v>
      </c>
      <c r="EJ67" s="62"/>
      <c r="EK67" s="62" t="s">
        <v>57</v>
      </c>
      <c r="EL67" s="62"/>
      <c r="EM67" s="62" t="s">
        <v>37</v>
      </c>
      <c r="EN67" s="62"/>
      <c r="EO67" s="62" t="s">
        <v>58</v>
      </c>
      <c r="EP67" s="62"/>
      <c r="EQ67" s="62" t="s">
        <v>59</v>
      </c>
      <c r="ER67" s="62"/>
      <c r="ES67" s="62" t="s">
        <v>31</v>
      </c>
      <c r="ET67" s="62"/>
      <c r="EU67" s="62" t="s">
        <v>32</v>
      </c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35"/>
      <c r="FI67" s="25" t="s">
        <v>21</v>
      </c>
      <c r="FL67" s="21"/>
      <c r="FM67" s="24" t="s">
        <v>18</v>
      </c>
      <c r="FN67" s="59"/>
      <c r="FO67" s="62" t="s">
        <v>36</v>
      </c>
      <c r="FP67" s="68"/>
      <c r="FQ67" s="98" t="s">
        <v>54</v>
      </c>
      <c r="FR67" s="62"/>
      <c r="FS67" s="62" t="s">
        <v>20</v>
      </c>
      <c r="FT67" s="62"/>
      <c r="FU67" s="62" t="s">
        <v>55</v>
      </c>
      <c r="FV67" s="62"/>
      <c r="FW67" s="62" t="s">
        <v>56</v>
      </c>
      <c r="FX67" s="62"/>
      <c r="FY67" s="62" t="s">
        <v>29</v>
      </c>
      <c r="FZ67" s="62"/>
      <c r="GA67" s="62" t="s">
        <v>57</v>
      </c>
      <c r="GB67" s="62"/>
      <c r="GC67" s="62" t="s">
        <v>37</v>
      </c>
      <c r="GD67" s="62"/>
      <c r="GE67" s="62" t="s">
        <v>58</v>
      </c>
      <c r="GF67" s="62"/>
      <c r="GG67" s="62" t="s">
        <v>59</v>
      </c>
      <c r="GH67" s="62"/>
      <c r="GI67" s="62" t="s">
        <v>31</v>
      </c>
      <c r="GJ67" s="62"/>
      <c r="GK67" s="62" t="s">
        <v>32</v>
      </c>
      <c r="GL67" s="41"/>
      <c r="GM67" s="41"/>
      <c r="GN67" s="41"/>
      <c r="GO67" s="41"/>
      <c r="GP67" s="41"/>
      <c r="GQ67" s="41"/>
      <c r="GR67" s="41"/>
      <c r="GS67" s="41"/>
      <c r="GT67" s="41"/>
      <c r="GU67" s="41"/>
      <c r="GV67" s="41"/>
      <c r="GW67" s="41"/>
      <c r="GX67" s="35"/>
      <c r="GY67" s="25" t="s">
        <v>21</v>
      </c>
      <c r="GZ67" s="180"/>
      <c r="HA67" s="21"/>
      <c r="HB67" s="24" t="s">
        <v>18</v>
      </c>
      <c r="HC67" s="59"/>
      <c r="HD67" s="62" t="s">
        <v>36</v>
      </c>
      <c r="HE67" s="68"/>
      <c r="HF67" s="98" t="s">
        <v>54</v>
      </c>
      <c r="HG67" s="62"/>
      <c r="HH67" s="62" t="s">
        <v>20</v>
      </c>
      <c r="HI67" s="62"/>
      <c r="HJ67" s="62" t="s">
        <v>55</v>
      </c>
      <c r="HK67" s="62"/>
      <c r="HL67" s="62" t="s">
        <v>56</v>
      </c>
      <c r="HM67" s="62"/>
      <c r="HN67" s="62" t="s">
        <v>29</v>
      </c>
      <c r="HO67" s="62"/>
      <c r="HP67" s="62" t="s">
        <v>57</v>
      </c>
      <c r="HQ67" s="62"/>
      <c r="HR67" s="62" t="s">
        <v>37</v>
      </c>
      <c r="HS67" s="62"/>
      <c r="HT67" s="62" t="s">
        <v>58</v>
      </c>
      <c r="HU67" s="62"/>
      <c r="HV67" s="62" t="s">
        <v>59</v>
      </c>
      <c r="HW67" s="62"/>
      <c r="HX67" s="62" t="s">
        <v>31</v>
      </c>
      <c r="HY67" s="62"/>
      <c r="HZ67" s="62" t="s">
        <v>32</v>
      </c>
      <c r="IA67" s="41"/>
      <c r="IB67" s="41"/>
      <c r="IC67" s="41"/>
      <c r="ID67" s="41"/>
      <c r="IE67" s="41"/>
      <c r="IF67" s="41"/>
      <c r="IG67" s="41"/>
      <c r="IH67" s="41"/>
      <c r="II67" s="41"/>
      <c r="IJ67" s="41"/>
      <c r="IK67" s="41"/>
      <c r="IL67" s="41"/>
      <c r="IM67" s="35"/>
      <c r="IN67" s="25" t="s">
        <v>21</v>
      </c>
      <c r="IO67" s="180"/>
      <c r="IP67" s="21"/>
      <c r="IQ67" s="89" t="s">
        <v>18</v>
      </c>
      <c r="IR67" s="59"/>
      <c r="IS67" s="62" t="s">
        <v>20</v>
      </c>
      <c r="IT67" s="61"/>
      <c r="IU67" s="62" t="s">
        <v>38</v>
      </c>
      <c r="IV67" s="62"/>
      <c r="IW67" s="62" t="s">
        <v>44</v>
      </c>
      <c r="IX67" s="62"/>
      <c r="IY67" s="62" t="s">
        <v>60</v>
      </c>
      <c r="IZ67" s="62"/>
      <c r="JA67" s="62" t="s">
        <v>48</v>
      </c>
      <c r="JB67" s="62"/>
      <c r="JC67" s="62" t="s">
        <v>37</v>
      </c>
      <c r="JD67" s="62"/>
      <c r="JE67" s="62" t="s">
        <v>19</v>
      </c>
      <c r="JF67" s="62"/>
      <c r="JG67" s="62" t="s">
        <v>61</v>
      </c>
      <c r="JH67" s="62"/>
      <c r="JI67" s="62" t="s">
        <v>53</v>
      </c>
      <c r="JJ67" s="62"/>
      <c r="JK67" s="62" t="s">
        <v>31</v>
      </c>
      <c r="JL67" s="62"/>
      <c r="JM67" s="62" t="s">
        <v>32</v>
      </c>
      <c r="JN67" s="41"/>
      <c r="JO67" s="41"/>
      <c r="JP67" s="41"/>
      <c r="JQ67" s="41"/>
      <c r="JR67" s="41"/>
      <c r="JS67" s="41"/>
      <c r="JT67" s="41"/>
      <c r="JU67" s="41"/>
      <c r="JV67" s="41"/>
      <c r="JW67" s="41"/>
      <c r="JX67" s="41"/>
      <c r="JY67" s="35"/>
      <c r="JZ67" s="88" t="s">
        <v>21</v>
      </c>
      <c r="KB67" s="21"/>
      <c r="KC67" s="89" t="s">
        <v>18</v>
      </c>
      <c r="KD67" s="59"/>
      <c r="KE67" s="62" t="s">
        <v>20</v>
      </c>
      <c r="KF67" s="61"/>
      <c r="KG67" s="62" t="s">
        <v>38</v>
      </c>
      <c r="KH67" s="62"/>
      <c r="KI67" s="62" t="s">
        <v>44</v>
      </c>
      <c r="KJ67" s="62"/>
      <c r="KK67" s="62" t="s">
        <v>60</v>
      </c>
      <c r="KL67" s="62"/>
      <c r="KM67" s="62" t="s">
        <v>48</v>
      </c>
      <c r="KN67" s="62"/>
      <c r="KO67" s="62" t="s">
        <v>37</v>
      </c>
      <c r="KP67" s="62"/>
      <c r="KQ67" s="62" t="s">
        <v>19</v>
      </c>
      <c r="KR67" s="62"/>
      <c r="KS67" s="62" t="s">
        <v>61</v>
      </c>
      <c r="KT67" s="62"/>
      <c r="KU67" s="62" t="s">
        <v>53</v>
      </c>
      <c r="KV67" s="62"/>
      <c r="KW67" s="62" t="s">
        <v>31</v>
      </c>
      <c r="KX67" s="62"/>
      <c r="KY67" s="62" t="s">
        <v>32</v>
      </c>
      <c r="KZ67" s="62" t="s">
        <v>32</v>
      </c>
      <c r="LA67" s="41"/>
      <c r="LB67" s="41"/>
      <c r="LC67" s="41"/>
      <c r="LD67" s="41"/>
      <c r="LE67" s="41"/>
      <c r="LF67" s="41"/>
      <c r="LG67" s="41"/>
      <c r="LH67" s="41"/>
      <c r="LI67" s="41"/>
      <c r="LJ67" s="41"/>
      <c r="LK67" s="35"/>
      <c r="LL67" s="133" t="s">
        <v>21</v>
      </c>
    </row>
    <row r="68" spans="1:324">
      <c r="A68" s="22"/>
      <c r="B68" s="30" t="s">
        <v>42</v>
      </c>
      <c r="C68" s="47"/>
      <c r="D68" s="50">
        <f>D66/48</f>
        <v>0</v>
      </c>
      <c r="E68" s="50"/>
      <c r="F68" s="50">
        <f>F66/48</f>
        <v>0</v>
      </c>
      <c r="G68" s="50"/>
      <c r="H68" s="50">
        <f>H66/48</f>
        <v>0</v>
      </c>
      <c r="I68" s="50"/>
      <c r="J68" s="50">
        <f>J66/48</f>
        <v>0</v>
      </c>
      <c r="K68" s="50"/>
      <c r="L68" s="50">
        <f>L66/48</f>
        <v>0</v>
      </c>
      <c r="M68" s="50"/>
      <c r="N68" s="50">
        <f>N66/48</f>
        <v>0</v>
      </c>
      <c r="O68" s="50"/>
      <c r="P68" s="50">
        <f>P66/48</f>
        <v>0</v>
      </c>
      <c r="Q68" s="50"/>
      <c r="R68" s="50">
        <f>R66/48</f>
        <v>0</v>
      </c>
      <c r="S68" s="50"/>
      <c r="T68" s="50">
        <f>T66/48</f>
        <v>0</v>
      </c>
      <c r="U68" s="50"/>
      <c r="V68" s="50">
        <f>V66/48</f>
        <v>0</v>
      </c>
      <c r="W68" s="50"/>
      <c r="X68" s="50">
        <f>X66/48</f>
        <v>0</v>
      </c>
      <c r="Y68" s="50"/>
      <c r="Z68" s="50">
        <f>Z66/48</f>
        <v>0</v>
      </c>
      <c r="AA68" s="50">
        <f t="shared" ref="AA68:AL68" si="164">AA66/39</f>
        <v>0</v>
      </c>
      <c r="AB68" s="50">
        <f t="shared" si="164"/>
        <v>0</v>
      </c>
      <c r="AC68" s="50">
        <f t="shared" si="164"/>
        <v>0</v>
      </c>
      <c r="AD68" s="50">
        <f t="shared" si="164"/>
        <v>0</v>
      </c>
      <c r="AE68" s="50">
        <f t="shared" si="164"/>
        <v>0</v>
      </c>
      <c r="AF68" s="50">
        <f t="shared" si="164"/>
        <v>0</v>
      </c>
      <c r="AG68" s="50">
        <f t="shared" si="164"/>
        <v>0</v>
      </c>
      <c r="AH68" s="50">
        <f t="shared" si="164"/>
        <v>0</v>
      </c>
      <c r="AI68" s="50">
        <f t="shared" si="164"/>
        <v>0</v>
      </c>
      <c r="AJ68" s="50">
        <f t="shared" si="164"/>
        <v>0</v>
      </c>
      <c r="AK68" s="50">
        <f t="shared" si="164"/>
        <v>0</v>
      </c>
      <c r="AL68" s="84">
        <f t="shared" si="164"/>
        <v>0</v>
      </c>
      <c r="AM68" s="51"/>
      <c r="AN68" s="22"/>
      <c r="AQ68" s="22"/>
      <c r="AR68" s="30" t="s">
        <v>42</v>
      </c>
      <c r="AS68" s="47"/>
      <c r="AT68" s="73">
        <f>AT66/51</f>
        <v>0</v>
      </c>
      <c r="AU68" s="73"/>
      <c r="AV68" s="73">
        <f>AV66/51</f>
        <v>0</v>
      </c>
      <c r="AW68" s="73"/>
      <c r="AX68" s="73">
        <f>AX66/51</f>
        <v>0</v>
      </c>
      <c r="AY68" s="73"/>
      <c r="AZ68" s="73">
        <f>AZ66/51</f>
        <v>0</v>
      </c>
      <c r="BA68" s="73"/>
      <c r="BB68" s="73">
        <f>BB66/51</f>
        <v>0</v>
      </c>
      <c r="BC68" s="73"/>
      <c r="BD68" s="73">
        <f>BD66/51</f>
        <v>0</v>
      </c>
      <c r="BE68" s="73"/>
      <c r="BF68" s="73">
        <f>BF66/51</f>
        <v>0</v>
      </c>
      <c r="BG68" s="73"/>
      <c r="BH68" s="73">
        <f>BH66/51</f>
        <v>0</v>
      </c>
      <c r="BI68" s="73"/>
      <c r="BJ68" s="73">
        <f>BJ66/51</f>
        <v>0</v>
      </c>
      <c r="BK68" s="73"/>
      <c r="BL68" s="73">
        <f>BL66/51</f>
        <v>0</v>
      </c>
      <c r="BM68" s="73"/>
      <c r="BN68" s="73">
        <f>BN66/51</f>
        <v>0</v>
      </c>
      <c r="BO68" s="73"/>
      <c r="BP68" s="73">
        <f>BP66/51</f>
        <v>0</v>
      </c>
      <c r="BQ68" s="73">
        <f t="shared" ref="BQ68:CB68" si="165">BQ66/41</f>
        <v>0</v>
      </c>
      <c r="BR68" s="73">
        <f t="shared" si="165"/>
        <v>0</v>
      </c>
      <c r="BS68" s="73">
        <f t="shared" si="165"/>
        <v>0</v>
      </c>
      <c r="BT68" s="73">
        <f t="shared" si="165"/>
        <v>0</v>
      </c>
      <c r="BU68" s="73">
        <f t="shared" si="165"/>
        <v>0</v>
      </c>
      <c r="BV68" s="73">
        <f t="shared" si="165"/>
        <v>0</v>
      </c>
      <c r="BW68" s="73">
        <f t="shared" si="165"/>
        <v>0</v>
      </c>
      <c r="BX68" s="73">
        <f t="shared" si="165"/>
        <v>0</v>
      </c>
      <c r="BY68" s="73">
        <f t="shared" si="165"/>
        <v>0</v>
      </c>
      <c r="BZ68" s="73">
        <f t="shared" si="165"/>
        <v>0</v>
      </c>
      <c r="CA68" s="73">
        <f t="shared" si="165"/>
        <v>0</v>
      </c>
      <c r="CB68" s="73">
        <f t="shared" si="165"/>
        <v>0</v>
      </c>
      <c r="CC68" s="103"/>
      <c r="CD68" s="63"/>
      <c r="CG68" s="22"/>
      <c r="CH68" s="30" t="s">
        <v>42</v>
      </c>
      <c r="CI68" s="47"/>
      <c r="CJ68" s="73">
        <f>CJ66/47</f>
        <v>0</v>
      </c>
      <c r="CK68" s="73"/>
      <c r="CL68" s="73">
        <f>CL66/47</f>
        <v>0</v>
      </c>
      <c r="CM68" s="73"/>
      <c r="CN68" s="73">
        <f>CN66/47</f>
        <v>0</v>
      </c>
      <c r="CO68" s="73"/>
      <c r="CP68" s="73">
        <f>CP66/47</f>
        <v>0</v>
      </c>
      <c r="CQ68" s="73"/>
      <c r="CR68" s="73">
        <f>CR66/47</f>
        <v>0</v>
      </c>
      <c r="CS68" s="73"/>
      <c r="CT68" s="73">
        <f>CT66/47</f>
        <v>0</v>
      </c>
      <c r="CU68" s="73"/>
      <c r="CV68" s="73">
        <f>CV66/47</f>
        <v>0</v>
      </c>
      <c r="CW68" s="73"/>
      <c r="CX68" s="73">
        <f>CX66/47</f>
        <v>0</v>
      </c>
      <c r="CY68" s="73"/>
      <c r="CZ68" s="73">
        <f>CZ66/47</f>
        <v>0</v>
      </c>
      <c r="DA68" s="73"/>
      <c r="DB68" s="73">
        <f>DB66/47</f>
        <v>0</v>
      </c>
      <c r="DC68" s="73"/>
      <c r="DD68" s="73">
        <f>DD66/47</f>
        <v>0</v>
      </c>
      <c r="DE68" s="73"/>
      <c r="DF68" s="73">
        <f>DF66/47</f>
        <v>0</v>
      </c>
      <c r="DG68" s="73">
        <f t="shared" ref="DG68:DR68" si="166">DG66/41</f>
        <v>0</v>
      </c>
      <c r="DH68" s="73">
        <f t="shared" si="166"/>
        <v>0</v>
      </c>
      <c r="DI68" s="73">
        <f t="shared" si="166"/>
        <v>0</v>
      </c>
      <c r="DJ68" s="73">
        <f t="shared" si="166"/>
        <v>0</v>
      </c>
      <c r="DK68" s="73">
        <f t="shared" si="166"/>
        <v>0</v>
      </c>
      <c r="DL68" s="73">
        <f t="shared" si="166"/>
        <v>0</v>
      </c>
      <c r="DM68" s="73">
        <f t="shared" si="166"/>
        <v>0</v>
      </c>
      <c r="DN68" s="73">
        <f t="shared" si="166"/>
        <v>0</v>
      </c>
      <c r="DO68" s="73">
        <f t="shared" si="166"/>
        <v>0</v>
      </c>
      <c r="DP68" s="73">
        <f t="shared" si="166"/>
        <v>0</v>
      </c>
      <c r="DQ68" s="73">
        <f t="shared" si="166"/>
        <v>0</v>
      </c>
      <c r="DR68" s="73">
        <f t="shared" si="166"/>
        <v>0</v>
      </c>
      <c r="DS68" s="103"/>
      <c r="DT68" s="63"/>
      <c r="DV68" s="22"/>
      <c r="DW68" s="30" t="s">
        <v>42</v>
      </c>
      <c r="DX68" s="47"/>
      <c r="DY68" s="50">
        <f>DY66/36</f>
        <v>0</v>
      </c>
      <c r="DZ68" s="50"/>
      <c r="EA68" s="50">
        <f>EA66/36</f>
        <v>0</v>
      </c>
      <c r="EB68" s="50"/>
      <c r="EC68" s="50">
        <f>EC66/36</f>
        <v>0</v>
      </c>
      <c r="ED68" s="50"/>
      <c r="EE68" s="50">
        <f>EE66/36</f>
        <v>0</v>
      </c>
      <c r="EF68" s="50"/>
      <c r="EG68" s="50">
        <f>EG66/36</f>
        <v>0</v>
      </c>
      <c r="EH68" s="50"/>
      <c r="EI68" s="50">
        <f>EI66/36</f>
        <v>0</v>
      </c>
      <c r="EJ68" s="50"/>
      <c r="EK68" s="50">
        <f>EK66/36</f>
        <v>0</v>
      </c>
      <c r="EL68" s="50"/>
      <c r="EM68" s="50">
        <f>EM66/36</f>
        <v>0</v>
      </c>
      <c r="EN68" s="50"/>
      <c r="EO68" s="50">
        <f>EO66/36</f>
        <v>0</v>
      </c>
      <c r="EP68" s="50"/>
      <c r="EQ68" s="50">
        <f>EQ66/36</f>
        <v>0</v>
      </c>
      <c r="ER68" s="50"/>
      <c r="ES68" s="50">
        <f>ES66/36</f>
        <v>0</v>
      </c>
      <c r="ET68" s="50"/>
      <c r="EU68" s="50">
        <f>EU66/36</f>
        <v>0</v>
      </c>
      <c r="EV68" s="50">
        <f t="shared" ref="EV68:FG68" si="167">EV66/41</f>
        <v>0</v>
      </c>
      <c r="EW68" s="50">
        <f t="shared" si="167"/>
        <v>0</v>
      </c>
      <c r="EX68" s="50">
        <f t="shared" si="167"/>
        <v>0</v>
      </c>
      <c r="EY68" s="50">
        <f t="shared" si="167"/>
        <v>0</v>
      </c>
      <c r="EZ68" s="50">
        <f t="shared" si="167"/>
        <v>0</v>
      </c>
      <c r="FA68" s="50">
        <f t="shared" si="167"/>
        <v>0</v>
      </c>
      <c r="FB68" s="50">
        <f t="shared" si="167"/>
        <v>0</v>
      </c>
      <c r="FC68" s="50">
        <f t="shared" si="167"/>
        <v>0</v>
      </c>
      <c r="FD68" s="50">
        <f t="shared" si="167"/>
        <v>0</v>
      </c>
      <c r="FE68" s="50">
        <f t="shared" si="167"/>
        <v>0</v>
      </c>
      <c r="FF68" s="50">
        <f t="shared" si="167"/>
        <v>0</v>
      </c>
      <c r="FG68" s="50">
        <f t="shared" si="167"/>
        <v>0</v>
      </c>
      <c r="FH68" s="49"/>
      <c r="FI68" s="22"/>
      <c r="FL68" s="22"/>
      <c r="FM68" s="30" t="s">
        <v>42</v>
      </c>
      <c r="FN68" s="47"/>
      <c r="FO68" s="50">
        <f>FO66/40</f>
        <v>0</v>
      </c>
      <c r="FP68" s="50"/>
      <c r="FQ68" s="50">
        <f>FQ66/40</f>
        <v>0</v>
      </c>
      <c r="FR68" s="50"/>
      <c r="FS68" s="50">
        <f>FS66/40</f>
        <v>0</v>
      </c>
      <c r="FT68" s="50"/>
      <c r="FU68" s="50">
        <f>FU66/40</f>
        <v>0</v>
      </c>
      <c r="FV68" s="50"/>
      <c r="FW68" s="50">
        <f>FW66/40</f>
        <v>0</v>
      </c>
      <c r="FX68" s="50"/>
      <c r="FY68" s="50">
        <f>FY66/40</f>
        <v>0</v>
      </c>
      <c r="FZ68" s="50"/>
      <c r="GA68" s="50">
        <f>GA66/40</f>
        <v>0</v>
      </c>
      <c r="GB68" s="50"/>
      <c r="GC68" s="50">
        <f>GC66/40</f>
        <v>0</v>
      </c>
      <c r="GD68" s="50"/>
      <c r="GE68" s="50">
        <f>GE66/40</f>
        <v>0</v>
      </c>
      <c r="GF68" s="50"/>
      <c r="GG68" s="50">
        <f>GG66/40</f>
        <v>0</v>
      </c>
      <c r="GH68" s="50"/>
      <c r="GI68" s="50">
        <f>GI66/40</f>
        <v>0</v>
      </c>
      <c r="GJ68" s="50"/>
      <c r="GK68" s="50">
        <f>GK66/40</f>
        <v>0</v>
      </c>
      <c r="GL68" s="50">
        <f t="shared" ref="GL68:GW68" si="168">GL66/41</f>
        <v>0</v>
      </c>
      <c r="GM68" s="50">
        <f t="shared" si="168"/>
        <v>0</v>
      </c>
      <c r="GN68" s="50">
        <f t="shared" si="168"/>
        <v>0</v>
      </c>
      <c r="GO68" s="50">
        <f t="shared" si="168"/>
        <v>0</v>
      </c>
      <c r="GP68" s="50">
        <f t="shared" si="168"/>
        <v>0</v>
      </c>
      <c r="GQ68" s="50">
        <f t="shared" si="168"/>
        <v>0</v>
      </c>
      <c r="GR68" s="50">
        <f t="shared" si="168"/>
        <v>0</v>
      </c>
      <c r="GS68" s="50">
        <f t="shared" si="168"/>
        <v>0</v>
      </c>
      <c r="GT68" s="50">
        <f t="shared" si="168"/>
        <v>0</v>
      </c>
      <c r="GU68" s="50">
        <f t="shared" si="168"/>
        <v>0</v>
      </c>
      <c r="GV68" s="50">
        <f t="shared" si="168"/>
        <v>0</v>
      </c>
      <c r="GW68" s="50">
        <f t="shared" si="168"/>
        <v>0</v>
      </c>
      <c r="GX68" s="49"/>
      <c r="GY68" s="22"/>
      <c r="GZ68" s="22"/>
      <c r="HA68" s="22"/>
      <c r="HB68" s="30" t="s">
        <v>42</v>
      </c>
      <c r="HC68" s="47"/>
      <c r="HD68" s="50">
        <f>HD66/38</f>
        <v>0</v>
      </c>
      <c r="HE68" s="50"/>
      <c r="HF68" s="50">
        <f>HF66/38</f>
        <v>0</v>
      </c>
      <c r="HG68" s="50"/>
      <c r="HH68" s="50">
        <f>HH66/38</f>
        <v>0</v>
      </c>
      <c r="HI68" s="50"/>
      <c r="HJ68" s="50">
        <f>HJ66/38</f>
        <v>0</v>
      </c>
      <c r="HK68" s="50"/>
      <c r="HL68" s="50">
        <f>HL66/38</f>
        <v>0</v>
      </c>
      <c r="HM68" s="50"/>
      <c r="HN68" s="50">
        <f>HN66/38</f>
        <v>0</v>
      </c>
      <c r="HO68" s="50"/>
      <c r="HP68" s="50">
        <f>HP66/38</f>
        <v>0</v>
      </c>
      <c r="HQ68" s="50"/>
      <c r="HR68" s="50">
        <f>HR66/38</f>
        <v>0</v>
      </c>
      <c r="HS68" s="50"/>
      <c r="HT68" s="50">
        <f>HT66/38</f>
        <v>0</v>
      </c>
      <c r="HU68" s="50"/>
      <c r="HV68" s="50">
        <f>HV66/38</f>
        <v>0</v>
      </c>
      <c r="HW68" s="50"/>
      <c r="HX68" s="50">
        <f>HX66/38</f>
        <v>0</v>
      </c>
      <c r="HY68" s="50"/>
      <c r="HZ68" s="50">
        <f>HZ66/38</f>
        <v>0</v>
      </c>
      <c r="IA68" s="50">
        <f t="shared" ref="IA68:IL68" si="169">IA66/41</f>
        <v>0</v>
      </c>
      <c r="IB68" s="50">
        <f t="shared" si="169"/>
        <v>0</v>
      </c>
      <c r="IC68" s="50">
        <f t="shared" si="169"/>
        <v>0</v>
      </c>
      <c r="ID68" s="50">
        <f t="shared" si="169"/>
        <v>0</v>
      </c>
      <c r="IE68" s="50">
        <f t="shared" si="169"/>
        <v>0</v>
      </c>
      <c r="IF68" s="50">
        <f t="shared" si="169"/>
        <v>0</v>
      </c>
      <c r="IG68" s="50">
        <f t="shared" si="169"/>
        <v>0</v>
      </c>
      <c r="IH68" s="50">
        <f t="shared" si="169"/>
        <v>0</v>
      </c>
      <c r="II68" s="50">
        <f t="shared" si="169"/>
        <v>0</v>
      </c>
      <c r="IJ68" s="50">
        <f t="shared" si="169"/>
        <v>0</v>
      </c>
      <c r="IK68" s="50">
        <f t="shared" si="169"/>
        <v>0</v>
      </c>
      <c r="IL68" s="50">
        <f t="shared" si="169"/>
        <v>0</v>
      </c>
      <c r="IM68" s="49"/>
      <c r="IN68" s="22"/>
      <c r="IO68" s="22"/>
      <c r="IP68" s="22"/>
      <c r="IQ68" s="30" t="s">
        <v>42</v>
      </c>
      <c r="IR68" s="50"/>
      <c r="IS68" s="50">
        <f>IS66/42</f>
        <v>0</v>
      </c>
      <c r="IT68" s="50"/>
      <c r="IU68" s="50">
        <f>IU66/42</f>
        <v>0</v>
      </c>
      <c r="IV68" s="50"/>
      <c r="IW68" s="50">
        <f>IW66/42</f>
        <v>0</v>
      </c>
      <c r="IX68" s="50"/>
      <c r="IY68" s="50">
        <f>IY66/42</f>
        <v>0</v>
      </c>
      <c r="IZ68" s="50"/>
      <c r="JA68" s="50">
        <f>JA66/42</f>
        <v>0</v>
      </c>
      <c r="JB68" s="50"/>
      <c r="JC68" s="50">
        <f>JC66/42</f>
        <v>0</v>
      </c>
      <c r="JD68" s="50"/>
      <c r="JE68" s="50">
        <f>JE66/42</f>
        <v>0</v>
      </c>
      <c r="JF68" s="50"/>
      <c r="JG68" s="50">
        <f>JG66/42</f>
        <v>0</v>
      </c>
      <c r="JH68" s="50"/>
      <c r="JI68" s="50">
        <f>JI66/42</f>
        <v>0</v>
      </c>
      <c r="JJ68" s="50"/>
      <c r="JK68" s="50">
        <f>JK66/42</f>
        <v>0</v>
      </c>
      <c r="JL68" s="50"/>
      <c r="JM68" s="50">
        <f>JM66/42</f>
        <v>0</v>
      </c>
      <c r="JN68" s="50">
        <f t="shared" ref="JN68:JX68" si="170">JN66/36</f>
        <v>0</v>
      </c>
      <c r="JO68" s="50">
        <f t="shared" si="170"/>
        <v>0</v>
      </c>
      <c r="JP68" s="50">
        <f t="shared" si="170"/>
        <v>0</v>
      </c>
      <c r="JQ68" s="50">
        <f t="shared" si="170"/>
        <v>0</v>
      </c>
      <c r="JR68" s="50">
        <f t="shared" si="170"/>
        <v>0</v>
      </c>
      <c r="JS68" s="50">
        <f t="shared" si="170"/>
        <v>0</v>
      </c>
      <c r="JT68" s="50">
        <f t="shared" si="170"/>
        <v>0</v>
      </c>
      <c r="JU68" s="50">
        <f t="shared" si="170"/>
        <v>0</v>
      </c>
      <c r="JV68" s="50">
        <f t="shared" si="170"/>
        <v>0</v>
      </c>
      <c r="JW68" s="50">
        <f t="shared" si="170"/>
        <v>0</v>
      </c>
      <c r="JX68" s="50">
        <f t="shared" si="170"/>
        <v>0</v>
      </c>
      <c r="JY68" s="49"/>
      <c r="JZ68" s="22"/>
      <c r="KB68" s="22"/>
      <c r="KC68" s="30" t="s">
        <v>42</v>
      </c>
      <c r="KD68" s="50"/>
      <c r="KE68" s="50">
        <f>KE66/38</f>
        <v>0</v>
      </c>
      <c r="KF68" s="50"/>
      <c r="KG68" s="50">
        <f>KG66/38</f>
        <v>0</v>
      </c>
      <c r="KH68" s="50"/>
      <c r="KI68" s="50">
        <f>KI66/38</f>
        <v>0</v>
      </c>
      <c r="KJ68" s="50"/>
      <c r="KK68" s="50">
        <f>KK66/38</f>
        <v>0</v>
      </c>
      <c r="KL68" s="50"/>
      <c r="KM68" s="50">
        <f>KM66/38</f>
        <v>0</v>
      </c>
      <c r="KN68" s="50"/>
      <c r="KO68" s="50">
        <f>KO66/38</f>
        <v>0</v>
      </c>
      <c r="KP68" s="50"/>
      <c r="KQ68" s="50">
        <f>KQ66/38</f>
        <v>0</v>
      </c>
      <c r="KR68" s="50"/>
      <c r="KS68" s="50">
        <f>KS66/38</f>
        <v>0</v>
      </c>
      <c r="KT68" s="50"/>
      <c r="KU68" s="50">
        <f>KU66/38</f>
        <v>0</v>
      </c>
      <c r="KV68" s="50"/>
      <c r="KW68" s="50">
        <f>KW66/38</f>
        <v>0</v>
      </c>
      <c r="KX68" s="50"/>
      <c r="KY68" s="50">
        <f>KY66/38</f>
        <v>0</v>
      </c>
      <c r="KZ68" s="50">
        <f t="shared" ref="KZ68:LJ68" si="171">KZ66/36</f>
        <v>0</v>
      </c>
      <c r="LA68" s="50">
        <f t="shared" si="171"/>
        <v>0</v>
      </c>
      <c r="LB68" s="50">
        <f t="shared" si="171"/>
        <v>0</v>
      </c>
      <c r="LC68" s="50">
        <f t="shared" si="171"/>
        <v>0</v>
      </c>
      <c r="LD68" s="50">
        <f t="shared" si="171"/>
        <v>0</v>
      </c>
      <c r="LE68" s="50">
        <f t="shared" si="171"/>
        <v>0</v>
      </c>
      <c r="LF68" s="50">
        <f t="shared" si="171"/>
        <v>0</v>
      </c>
      <c r="LG68" s="50">
        <f t="shared" si="171"/>
        <v>0</v>
      </c>
      <c r="LH68" s="50">
        <f t="shared" si="171"/>
        <v>0</v>
      </c>
      <c r="LI68" s="50">
        <f t="shared" si="171"/>
        <v>0</v>
      </c>
      <c r="LJ68" s="50">
        <f t="shared" si="171"/>
        <v>0</v>
      </c>
      <c r="LK68" s="49"/>
      <c r="LL68" s="22"/>
    </row>
    <row r="69" spans="1:324">
      <c r="A69" s="22"/>
      <c r="B69" s="30" t="s">
        <v>43</v>
      </c>
      <c r="C69" s="47"/>
      <c r="D69" s="50">
        <f>D61/48</f>
        <v>0</v>
      </c>
      <c r="E69" s="50"/>
      <c r="F69" s="50">
        <f>F61/48</f>
        <v>0</v>
      </c>
      <c r="G69" s="50"/>
      <c r="H69" s="50">
        <f>H61/48</f>
        <v>0</v>
      </c>
      <c r="I69" s="50"/>
      <c r="J69" s="50">
        <f>J61/48</f>
        <v>0</v>
      </c>
      <c r="K69" s="50"/>
      <c r="L69" s="50">
        <f>L61/48</f>
        <v>0</v>
      </c>
      <c r="M69" s="50"/>
      <c r="N69" s="50">
        <f>N61/48</f>
        <v>0</v>
      </c>
      <c r="O69" s="50"/>
      <c r="P69" s="50">
        <f>P61/48</f>
        <v>0</v>
      </c>
      <c r="Q69" s="50"/>
      <c r="R69" s="50">
        <f>R61/48</f>
        <v>0</v>
      </c>
      <c r="S69" s="50"/>
      <c r="T69" s="50">
        <f>T61/48</f>
        <v>0</v>
      </c>
      <c r="U69" s="50"/>
      <c r="V69" s="50">
        <f>V61/48</f>
        <v>0</v>
      </c>
      <c r="W69" s="50"/>
      <c r="X69" s="50">
        <f>X61/48</f>
        <v>0</v>
      </c>
      <c r="Y69" s="50"/>
      <c r="Z69" s="50">
        <f>Z61/48</f>
        <v>0</v>
      </c>
      <c r="AA69" s="50">
        <f t="shared" ref="AA69:AL69" si="172">AA61/39</f>
        <v>0</v>
      </c>
      <c r="AB69" s="50">
        <f t="shared" si="172"/>
        <v>0</v>
      </c>
      <c r="AC69" s="50">
        <f t="shared" si="172"/>
        <v>0</v>
      </c>
      <c r="AD69" s="50">
        <f t="shared" si="172"/>
        <v>0</v>
      </c>
      <c r="AE69" s="50">
        <f t="shared" si="172"/>
        <v>0</v>
      </c>
      <c r="AF69" s="50">
        <f t="shared" si="172"/>
        <v>0</v>
      </c>
      <c r="AG69" s="50">
        <f t="shared" si="172"/>
        <v>0</v>
      </c>
      <c r="AH69" s="50">
        <f t="shared" si="172"/>
        <v>0</v>
      </c>
      <c r="AI69" s="50">
        <f t="shared" si="172"/>
        <v>0</v>
      </c>
      <c r="AJ69" s="50">
        <f t="shared" si="172"/>
        <v>0</v>
      </c>
      <c r="AK69" s="50">
        <f t="shared" si="172"/>
        <v>0</v>
      </c>
      <c r="AL69" s="84">
        <f t="shared" si="172"/>
        <v>0</v>
      </c>
      <c r="AM69" s="51"/>
      <c r="AN69" s="32"/>
      <c r="AQ69" s="22"/>
      <c r="AR69" s="30" t="s">
        <v>43</v>
      </c>
      <c r="AS69" s="47"/>
      <c r="AT69" s="73">
        <f>AT61/51</f>
        <v>0</v>
      </c>
      <c r="AU69" s="73"/>
      <c r="AV69" s="73">
        <f>AV61/51</f>
        <v>0</v>
      </c>
      <c r="AW69" s="73"/>
      <c r="AX69" s="73">
        <f>AX61/51</f>
        <v>0</v>
      </c>
      <c r="AY69" s="73"/>
      <c r="AZ69" s="73">
        <f>AZ61/51</f>
        <v>0</v>
      </c>
      <c r="BA69" s="73"/>
      <c r="BB69" s="73">
        <f>BB61/51</f>
        <v>0</v>
      </c>
      <c r="BC69" s="73"/>
      <c r="BD69" s="73">
        <f>BD61/51</f>
        <v>0</v>
      </c>
      <c r="BE69" s="73"/>
      <c r="BF69" s="73">
        <f>BF61/51</f>
        <v>0</v>
      </c>
      <c r="BG69" s="73"/>
      <c r="BH69" s="73">
        <f>BH61/51</f>
        <v>0</v>
      </c>
      <c r="BI69" s="73"/>
      <c r="BJ69" s="73">
        <f>BJ61/51</f>
        <v>0</v>
      </c>
      <c r="BK69" s="73"/>
      <c r="BL69" s="73">
        <f>BL61/51</f>
        <v>0</v>
      </c>
      <c r="BM69" s="73"/>
      <c r="BN69" s="73">
        <f>BN61/51</f>
        <v>0</v>
      </c>
      <c r="BO69" s="73"/>
      <c r="BP69" s="73">
        <f>BP61/51</f>
        <v>0</v>
      </c>
      <c r="BQ69" s="73">
        <f t="shared" ref="BQ69:CB69" si="173">BQ61/41</f>
        <v>0</v>
      </c>
      <c r="BR69" s="73">
        <f t="shared" si="173"/>
        <v>0</v>
      </c>
      <c r="BS69" s="73">
        <f t="shared" si="173"/>
        <v>0</v>
      </c>
      <c r="BT69" s="73">
        <f t="shared" si="173"/>
        <v>0</v>
      </c>
      <c r="BU69" s="73">
        <f t="shared" si="173"/>
        <v>0</v>
      </c>
      <c r="BV69" s="73">
        <f t="shared" si="173"/>
        <v>0</v>
      </c>
      <c r="BW69" s="73">
        <f t="shared" si="173"/>
        <v>0</v>
      </c>
      <c r="BX69" s="73">
        <f t="shared" si="173"/>
        <v>0</v>
      </c>
      <c r="BY69" s="73">
        <f t="shared" si="173"/>
        <v>0</v>
      </c>
      <c r="BZ69" s="73">
        <f t="shared" si="173"/>
        <v>0</v>
      </c>
      <c r="CA69" s="73">
        <f t="shared" si="173"/>
        <v>0</v>
      </c>
      <c r="CB69" s="73">
        <f t="shared" si="173"/>
        <v>0</v>
      </c>
      <c r="CC69" s="103"/>
      <c r="CD69" s="113"/>
      <c r="CG69" s="22"/>
      <c r="CH69" s="30" t="s">
        <v>43</v>
      </c>
      <c r="CI69" s="47"/>
      <c r="CJ69" s="73">
        <f>CJ61/49</f>
        <v>0</v>
      </c>
      <c r="CK69" s="73"/>
      <c r="CL69" s="73">
        <f>CL61/49</f>
        <v>0</v>
      </c>
      <c r="CM69" s="73"/>
      <c r="CN69" s="73">
        <f>CN61/49</f>
        <v>0</v>
      </c>
      <c r="CO69" s="73"/>
      <c r="CP69" s="73">
        <f>CP61/49</f>
        <v>0</v>
      </c>
      <c r="CQ69" s="73"/>
      <c r="CR69" s="73">
        <f>CR61/49</f>
        <v>0</v>
      </c>
      <c r="CS69" s="73"/>
      <c r="CT69" s="73">
        <f>CT61/49</f>
        <v>0</v>
      </c>
      <c r="CU69" s="73"/>
      <c r="CV69" s="73">
        <f>CV61/49</f>
        <v>0</v>
      </c>
      <c r="CW69" s="73"/>
      <c r="CX69" s="73">
        <f>CX61/49</f>
        <v>0</v>
      </c>
      <c r="CY69" s="73"/>
      <c r="CZ69" s="73">
        <f>CZ61/49</f>
        <v>0</v>
      </c>
      <c r="DA69" s="73"/>
      <c r="DB69" s="73">
        <f>DB61/49</f>
        <v>0</v>
      </c>
      <c r="DC69" s="73"/>
      <c r="DD69" s="73">
        <f>DD61/49</f>
        <v>0</v>
      </c>
      <c r="DE69" s="73"/>
      <c r="DF69" s="73">
        <f>DF61/49</f>
        <v>0</v>
      </c>
      <c r="DG69" s="73">
        <f t="shared" ref="DG69:DR69" si="174">DG61/41</f>
        <v>0</v>
      </c>
      <c r="DH69" s="73">
        <f t="shared" si="174"/>
        <v>0</v>
      </c>
      <c r="DI69" s="73">
        <f t="shared" si="174"/>
        <v>0</v>
      </c>
      <c r="DJ69" s="73">
        <f t="shared" si="174"/>
        <v>0</v>
      </c>
      <c r="DK69" s="73">
        <f t="shared" si="174"/>
        <v>0</v>
      </c>
      <c r="DL69" s="73">
        <f t="shared" si="174"/>
        <v>0</v>
      </c>
      <c r="DM69" s="73">
        <f t="shared" si="174"/>
        <v>0</v>
      </c>
      <c r="DN69" s="73">
        <f t="shared" si="174"/>
        <v>0</v>
      </c>
      <c r="DO69" s="73">
        <f t="shared" si="174"/>
        <v>0</v>
      </c>
      <c r="DP69" s="73">
        <f t="shared" si="174"/>
        <v>0</v>
      </c>
      <c r="DQ69" s="73">
        <f t="shared" si="174"/>
        <v>0</v>
      </c>
      <c r="DR69" s="73">
        <f t="shared" si="174"/>
        <v>0</v>
      </c>
      <c r="DS69" s="103"/>
      <c r="DT69" s="113"/>
      <c r="DV69" s="22"/>
      <c r="DW69" s="30" t="s">
        <v>43</v>
      </c>
      <c r="DX69" s="47"/>
      <c r="DY69" s="50">
        <f>DY61/36</f>
        <v>0</v>
      </c>
      <c r="DZ69" s="50"/>
      <c r="EA69" s="50">
        <f>EA61/36</f>
        <v>0</v>
      </c>
      <c r="EB69" s="50"/>
      <c r="EC69" s="50">
        <f>EC61/36</f>
        <v>0</v>
      </c>
      <c r="ED69" s="50"/>
      <c r="EE69" s="50">
        <f>EE61/36</f>
        <v>0</v>
      </c>
      <c r="EF69" s="50"/>
      <c r="EG69" s="50">
        <f>EG61/36</f>
        <v>0</v>
      </c>
      <c r="EH69" s="50"/>
      <c r="EI69" s="50">
        <f>EI61/36</f>
        <v>0</v>
      </c>
      <c r="EJ69" s="50"/>
      <c r="EK69" s="50">
        <f>EK61/36</f>
        <v>0</v>
      </c>
      <c r="EL69" s="50"/>
      <c r="EM69" s="50">
        <f>EM61/36</f>
        <v>0</v>
      </c>
      <c r="EN69" s="50"/>
      <c r="EO69" s="50">
        <f>EO61/36</f>
        <v>0</v>
      </c>
      <c r="EP69" s="50"/>
      <c r="EQ69" s="50">
        <f>EQ61/36</f>
        <v>0</v>
      </c>
      <c r="ER69" s="50"/>
      <c r="ES69" s="50">
        <f>ES61/36</f>
        <v>0</v>
      </c>
      <c r="ET69" s="50"/>
      <c r="EU69" s="50">
        <f>EU61/36</f>
        <v>0</v>
      </c>
      <c r="EV69" s="50">
        <f t="shared" ref="EV69:FG69" si="175">EV61/41</f>
        <v>0</v>
      </c>
      <c r="EW69" s="50">
        <f t="shared" si="175"/>
        <v>0</v>
      </c>
      <c r="EX69" s="50">
        <f t="shared" si="175"/>
        <v>0</v>
      </c>
      <c r="EY69" s="50">
        <f t="shared" si="175"/>
        <v>0</v>
      </c>
      <c r="EZ69" s="50">
        <f t="shared" si="175"/>
        <v>0</v>
      </c>
      <c r="FA69" s="50">
        <f t="shared" si="175"/>
        <v>0</v>
      </c>
      <c r="FB69" s="50">
        <f t="shared" si="175"/>
        <v>0</v>
      </c>
      <c r="FC69" s="50">
        <f t="shared" si="175"/>
        <v>0</v>
      </c>
      <c r="FD69" s="50">
        <f t="shared" si="175"/>
        <v>0</v>
      </c>
      <c r="FE69" s="50">
        <f t="shared" si="175"/>
        <v>0</v>
      </c>
      <c r="FF69" s="50">
        <f t="shared" si="175"/>
        <v>0</v>
      </c>
      <c r="FG69" s="50">
        <f t="shared" si="175"/>
        <v>0</v>
      </c>
      <c r="FH69" s="49"/>
      <c r="FI69" s="32"/>
      <c r="FL69" s="22"/>
      <c r="FM69" s="30" t="s">
        <v>43</v>
      </c>
      <c r="FN69" s="47"/>
      <c r="FO69" s="50">
        <f>FO61/40</f>
        <v>0</v>
      </c>
      <c r="FP69" s="50"/>
      <c r="FQ69" s="50">
        <f>FQ61/40</f>
        <v>0</v>
      </c>
      <c r="FR69" s="50"/>
      <c r="FS69" s="50">
        <f>FS61/40</f>
        <v>0</v>
      </c>
      <c r="FT69" s="50"/>
      <c r="FU69" s="50">
        <f>FU61/40</f>
        <v>0</v>
      </c>
      <c r="FV69" s="50"/>
      <c r="FW69" s="50">
        <f>FW61/40</f>
        <v>0</v>
      </c>
      <c r="FX69" s="50"/>
      <c r="FY69" s="50">
        <f>FY61/40</f>
        <v>0</v>
      </c>
      <c r="FZ69" s="50"/>
      <c r="GA69" s="50">
        <f>GA61/40</f>
        <v>0</v>
      </c>
      <c r="GB69" s="50"/>
      <c r="GC69" s="50">
        <f>GC61/40</f>
        <v>0</v>
      </c>
      <c r="GD69" s="50"/>
      <c r="GE69" s="50">
        <f>GE61/40</f>
        <v>0</v>
      </c>
      <c r="GF69" s="50"/>
      <c r="GG69" s="50">
        <f>GG61/40</f>
        <v>0</v>
      </c>
      <c r="GH69" s="50"/>
      <c r="GI69" s="50">
        <f>GI61/40</f>
        <v>0</v>
      </c>
      <c r="GJ69" s="50"/>
      <c r="GK69" s="50">
        <f>GK61/40</f>
        <v>0</v>
      </c>
      <c r="GL69" s="50">
        <f t="shared" ref="GL69:GW69" si="176">GL61/35</f>
        <v>0</v>
      </c>
      <c r="GM69" s="50">
        <f t="shared" si="176"/>
        <v>0</v>
      </c>
      <c r="GN69" s="50">
        <f t="shared" si="176"/>
        <v>0</v>
      </c>
      <c r="GO69" s="50">
        <f t="shared" si="176"/>
        <v>0</v>
      </c>
      <c r="GP69" s="50">
        <f t="shared" si="176"/>
        <v>0</v>
      </c>
      <c r="GQ69" s="50">
        <f t="shared" si="176"/>
        <v>0</v>
      </c>
      <c r="GR69" s="50">
        <f t="shared" si="176"/>
        <v>0</v>
      </c>
      <c r="GS69" s="50">
        <f t="shared" si="176"/>
        <v>0</v>
      </c>
      <c r="GT69" s="50">
        <f t="shared" si="176"/>
        <v>0</v>
      </c>
      <c r="GU69" s="50">
        <f t="shared" si="176"/>
        <v>0</v>
      </c>
      <c r="GV69" s="50">
        <f t="shared" si="176"/>
        <v>0</v>
      </c>
      <c r="GW69" s="50">
        <f t="shared" si="176"/>
        <v>0</v>
      </c>
      <c r="GX69" s="49"/>
      <c r="GY69" s="32"/>
      <c r="GZ69" s="32"/>
      <c r="HA69" s="22"/>
      <c r="HB69" s="30" t="s">
        <v>43</v>
      </c>
      <c r="HC69" s="47"/>
      <c r="HD69" s="50">
        <f>HD61/38</f>
        <v>0</v>
      </c>
      <c r="HE69" s="50"/>
      <c r="HF69" s="50">
        <f>HF61/38</f>
        <v>0</v>
      </c>
      <c r="HG69" s="50"/>
      <c r="HH69" s="50">
        <f>HH61/38</f>
        <v>0</v>
      </c>
      <c r="HI69" s="50"/>
      <c r="HJ69" s="50">
        <f>HJ61/38</f>
        <v>0</v>
      </c>
      <c r="HK69" s="50"/>
      <c r="HL69" s="50">
        <f>HL61/38</f>
        <v>0</v>
      </c>
      <c r="HM69" s="50"/>
      <c r="HN69" s="50">
        <f>HN61/38</f>
        <v>0</v>
      </c>
      <c r="HO69" s="50"/>
      <c r="HP69" s="50">
        <f>HP61/38</f>
        <v>0</v>
      </c>
      <c r="HQ69" s="50"/>
      <c r="HR69" s="50">
        <f>HR61/38</f>
        <v>0</v>
      </c>
      <c r="HS69" s="50"/>
      <c r="HT69" s="50">
        <f>HT61/38</f>
        <v>0</v>
      </c>
      <c r="HU69" s="50"/>
      <c r="HV69" s="50">
        <f>HV61/38</f>
        <v>0</v>
      </c>
      <c r="HW69" s="50"/>
      <c r="HX69" s="50">
        <f>HX61/38</f>
        <v>0</v>
      </c>
      <c r="HY69" s="50"/>
      <c r="HZ69" s="50">
        <f>HZ61/38</f>
        <v>0</v>
      </c>
      <c r="IA69" s="50">
        <f t="shared" ref="IA69:IL69" si="177">IA61/35</f>
        <v>0</v>
      </c>
      <c r="IB69" s="50">
        <f t="shared" si="177"/>
        <v>0</v>
      </c>
      <c r="IC69" s="50">
        <f t="shared" si="177"/>
        <v>0</v>
      </c>
      <c r="ID69" s="50">
        <f t="shared" si="177"/>
        <v>0</v>
      </c>
      <c r="IE69" s="50">
        <f t="shared" si="177"/>
        <v>0</v>
      </c>
      <c r="IF69" s="50">
        <f t="shared" si="177"/>
        <v>0</v>
      </c>
      <c r="IG69" s="50">
        <f t="shared" si="177"/>
        <v>0</v>
      </c>
      <c r="IH69" s="50">
        <f t="shared" si="177"/>
        <v>0</v>
      </c>
      <c r="II69" s="50">
        <f t="shared" si="177"/>
        <v>0</v>
      </c>
      <c r="IJ69" s="50">
        <f t="shared" si="177"/>
        <v>0</v>
      </c>
      <c r="IK69" s="50">
        <f t="shared" si="177"/>
        <v>0</v>
      </c>
      <c r="IL69" s="50">
        <f t="shared" si="177"/>
        <v>0</v>
      </c>
      <c r="IM69" s="49"/>
      <c r="IN69" s="32"/>
      <c r="IO69" s="32"/>
      <c r="IP69" s="22"/>
      <c r="IQ69" s="30" t="s">
        <v>43</v>
      </c>
      <c r="IR69" s="50"/>
      <c r="IS69" s="50">
        <f>IS61/42</f>
        <v>0</v>
      </c>
      <c r="IT69" s="50"/>
      <c r="IU69" s="50">
        <f>IU61/42</f>
        <v>0</v>
      </c>
      <c r="IV69" s="50"/>
      <c r="IW69" s="50">
        <f>IW61/42</f>
        <v>0</v>
      </c>
      <c r="IX69" s="50"/>
      <c r="IY69" s="50">
        <f>IY61/42</f>
        <v>0</v>
      </c>
      <c r="IZ69" s="50"/>
      <c r="JA69" s="50">
        <f>JA61/42</f>
        <v>0</v>
      </c>
      <c r="JB69" s="50"/>
      <c r="JC69" s="50">
        <f>JC61/42</f>
        <v>0</v>
      </c>
      <c r="JD69" s="50"/>
      <c r="JE69" s="50">
        <f>JE61/42</f>
        <v>0</v>
      </c>
      <c r="JF69" s="50"/>
      <c r="JG69" s="50">
        <f>JG61/42</f>
        <v>0</v>
      </c>
      <c r="JH69" s="50"/>
      <c r="JI69" s="50">
        <f>JI61/42</f>
        <v>0</v>
      </c>
      <c r="JJ69" s="50"/>
      <c r="JK69" s="50">
        <f>JK61/42</f>
        <v>0</v>
      </c>
      <c r="JL69" s="50"/>
      <c r="JM69" s="50">
        <f>JM61/42</f>
        <v>0</v>
      </c>
      <c r="JN69" s="50">
        <f t="shared" ref="JN69:JX69" si="178">JN61/36</f>
        <v>0</v>
      </c>
      <c r="JO69" s="50">
        <f t="shared" si="178"/>
        <v>0</v>
      </c>
      <c r="JP69" s="50">
        <f t="shared" si="178"/>
        <v>0</v>
      </c>
      <c r="JQ69" s="50">
        <f t="shared" si="178"/>
        <v>0</v>
      </c>
      <c r="JR69" s="50">
        <f t="shared" si="178"/>
        <v>0</v>
      </c>
      <c r="JS69" s="50">
        <f t="shared" si="178"/>
        <v>0</v>
      </c>
      <c r="JT69" s="50">
        <f t="shared" si="178"/>
        <v>0</v>
      </c>
      <c r="JU69" s="50">
        <f t="shared" si="178"/>
        <v>0</v>
      </c>
      <c r="JV69" s="50">
        <f t="shared" si="178"/>
        <v>0</v>
      </c>
      <c r="JW69" s="50">
        <f t="shared" si="178"/>
        <v>0</v>
      </c>
      <c r="JX69" s="50">
        <f t="shared" si="178"/>
        <v>0</v>
      </c>
      <c r="JY69" s="49"/>
      <c r="JZ69" s="32"/>
      <c r="KB69" s="22"/>
      <c r="KC69" s="30" t="s">
        <v>43</v>
      </c>
      <c r="KD69" s="50"/>
      <c r="KE69" s="50">
        <f>KE61/38</f>
        <v>0</v>
      </c>
      <c r="KF69" s="50"/>
      <c r="KG69" s="50">
        <f>KG61/38</f>
        <v>0</v>
      </c>
      <c r="KH69" s="50"/>
      <c r="KI69" s="50">
        <f>KI61/38</f>
        <v>0</v>
      </c>
      <c r="KJ69" s="50"/>
      <c r="KK69" s="50">
        <f>KK61/38</f>
        <v>0</v>
      </c>
      <c r="KL69" s="50"/>
      <c r="KM69" s="50">
        <f>KM61/38</f>
        <v>0</v>
      </c>
      <c r="KN69" s="50"/>
      <c r="KO69" s="50">
        <f>KO61/38</f>
        <v>0</v>
      </c>
      <c r="KP69" s="50"/>
      <c r="KQ69" s="50">
        <f>KQ61/38</f>
        <v>0</v>
      </c>
      <c r="KR69" s="50"/>
      <c r="KS69" s="50">
        <f>KS61/38</f>
        <v>0</v>
      </c>
      <c r="KT69" s="50"/>
      <c r="KU69" s="50">
        <f>KU61/38</f>
        <v>0</v>
      </c>
      <c r="KV69" s="50"/>
      <c r="KW69" s="50">
        <f>KW61/38</f>
        <v>0</v>
      </c>
      <c r="KX69" s="50"/>
      <c r="KY69" s="50">
        <f>KY61/38</f>
        <v>0</v>
      </c>
      <c r="KZ69" s="50">
        <f t="shared" ref="KZ69:LJ69" si="179">KZ61/36</f>
        <v>0</v>
      </c>
      <c r="LA69" s="50">
        <f t="shared" si="179"/>
        <v>0</v>
      </c>
      <c r="LB69" s="50">
        <f t="shared" si="179"/>
        <v>0</v>
      </c>
      <c r="LC69" s="50">
        <f t="shared" si="179"/>
        <v>0</v>
      </c>
      <c r="LD69" s="50">
        <f t="shared" si="179"/>
        <v>0</v>
      </c>
      <c r="LE69" s="50">
        <f t="shared" si="179"/>
        <v>0</v>
      </c>
      <c r="LF69" s="50">
        <f t="shared" si="179"/>
        <v>0</v>
      </c>
      <c r="LG69" s="50">
        <f t="shared" si="179"/>
        <v>0</v>
      </c>
      <c r="LH69" s="50">
        <f t="shared" si="179"/>
        <v>0</v>
      </c>
      <c r="LI69" s="50">
        <f t="shared" si="179"/>
        <v>0</v>
      </c>
      <c r="LJ69" s="50">
        <f t="shared" si="179"/>
        <v>0</v>
      </c>
      <c r="LK69" s="49"/>
      <c r="LL69" s="32"/>
    </row>
    <row r="70" spans="1:324">
      <c r="A70" s="21"/>
      <c r="B70" s="30" t="s">
        <v>39</v>
      </c>
      <c r="C70" s="64"/>
      <c r="D70" s="47">
        <f>D64*100/48</f>
        <v>0</v>
      </c>
      <c r="E70" s="47"/>
      <c r="F70" s="47">
        <f>F64*100/48</f>
        <v>0</v>
      </c>
      <c r="G70" s="47"/>
      <c r="H70" s="47">
        <f>H64*100/48</f>
        <v>0</v>
      </c>
      <c r="I70" s="47"/>
      <c r="J70" s="47">
        <f>J64*100/48</f>
        <v>0</v>
      </c>
      <c r="K70" s="47"/>
      <c r="L70" s="47">
        <f>L64*100/48</f>
        <v>0</v>
      </c>
      <c r="M70" s="47"/>
      <c r="N70" s="47">
        <f>N64*100/48</f>
        <v>0</v>
      </c>
      <c r="O70" s="47"/>
      <c r="P70" s="47">
        <f>P64*100/48</f>
        <v>0</v>
      </c>
      <c r="Q70" s="47"/>
      <c r="R70" s="47">
        <f>R64*100/48</f>
        <v>0</v>
      </c>
      <c r="S70" s="47"/>
      <c r="T70" s="47">
        <f>T64*100/48</f>
        <v>0</v>
      </c>
      <c r="U70" s="47"/>
      <c r="V70" s="47">
        <f>V64*100/48</f>
        <v>0</v>
      </c>
      <c r="W70" s="47"/>
      <c r="X70" s="47">
        <f>X64*100/48</f>
        <v>0</v>
      </c>
      <c r="Y70" s="47"/>
      <c r="Z70" s="47">
        <f>Z64*100/48</f>
        <v>0</v>
      </c>
      <c r="AA70" s="47">
        <f t="shared" ref="AA70:AL70" si="180">AA64*100/39</f>
        <v>141.02564102564102</v>
      </c>
      <c r="AB70" s="47">
        <f t="shared" si="180"/>
        <v>141.02564102564102</v>
      </c>
      <c r="AC70" s="47">
        <f t="shared" si="180"/>
        <v>141.02564102564102</v>
      </c>
      <c r="AD70" s="47">
        <f t="shared" si="180"/>
        <v>141.02564102564102</v>
      </c>
      <c r="AE70" s="47">
        <f t="shared" si="180"/>
        <v>141.02564102564102</v>
      </c>
      <c r="AF70" s="47">
        <f t="shared" si="180"/>
        <v>141.02564102564102</v>
      </c>
      <c r="AG70" s="47">
        <f t="shared" si="180"/>
        <v>141.02564102564102</v>
      </c>
      <c r="AH70" s="47">
        <f t="shared" si="180"/>
        <v>141.02564102564102</v>
      </c>
      <c r="AI70" s="47">
        <f t="shared" si="180"/>
        <v>141.02564102564102</v>
      </c>
      <c r="AJ70" s="47">
        <f t="shared" si="180"/>
        <v>141.02564102564102</v>
      </c>
      <c r="AK70" s="47">
        <f t="shared" si="180"/>
        <v>141.02564102564102</v>
      </c>
      <c r="AL70" s="83">
        <f t="shared" si="180"/>
        <v>141.02564102564102</v>
      </c>
      <c r="AM70" s="48"/>
      <c r="AN70" s="22"/>
      <c r="AQ70" s="21"/>
      <c r="AR70" s="30" t="s">
        <v>39</v>
      </c>
      <c r="AS70" s="64"/>
      <c r="AT70" s="72">
        <f>AT64*100/51</f>
        <v>0</v>
      </c>
      <c r="AU70" s="72"/>
      <c r="AV70" s="72">
        <f>AV64*100/51</f>
        <v>0</v>
      </c>
      <c r="AW70" s="72"/>
      <c r="AX70" s="72">
        <f>AX64*100/51</f>
        <v>0</v>
      </c>
      <c r="AY70" s="72"/>
      <c r="AZ70" s="72">
        <f>AZ64*100/51</f>
        <v>0</v>
      </c>
      <c r="BA70" s="72"/>
      <c r="BB70" s="72">
        <f>BB64*100/51</f>
        <v>0</v>
      </c>
      <c r="BC70" s="72"/>
      <c r="BD70" s="72">
        <f>BD64*100/51</f>
        <v>0</v>
      </c>
      <c r="BE70" s="72"/>
      <c r="BF70" s="72">
        <f>BF64*100/51</f>
        <v>0</v>
      </c>
      <c r="BG70" s="72"/>
      <c r="BH70" s="72">
        <f>BH64*100/51</f>
        <v>0</v>
      </c>
      <c r="BI70" s="72"/>
      <c r="BJ70" s="72">
        <f>BJ64*100/51</f>
        <v>0</v>
      </c>
      <c r="BK70" s="72"/>
      <c r="BL70" s="72">
        <f>BL64*100/51</f>
        <v>0</v>
      </c>
      <c r="BM70" s="72"/>
      <c r="BN70" s="72">
        <f>BN64*100/51</f>
        <v>0</v>
      </c>
      <c r="BO70" s="72"/>
      <c r="BP70" s="72">
        <f>BP64*100/51</f>
        <v>0</v>
      </c>
      <c r="BQ70" s="72">
        <f t="shared" ref="BQ70:CB70" si="181">BQ64*100/41</f>
        <v>134.14634146341464</v>
      </c>
      <c r="BR70" s="72">
        <f t="shared" si="181"/>
        <v>134.14634146341464</v>
      </c>
      <c r="BS70" s="72">
        <f t="shared" si="181"/>
        <v>134.14634146341464</v>
      </c>
      <c r="BT70" s="72">
        <f t="shared" si="181"/>
        <v>134.14634146341464</v>
      </c>
      <c r="BU70" s="72">
        <f t="shared" si="181"/>
        <v>134.14634146341464</v>
      </c>
      <c r="BV70" s="72">
        <f t="shared" si="181"/>
        <v>134.14634146341464</v>
      </c>
      <c r="BW70" s="72">
        <f t="shared" si="181"/>
        <v>134.14634146341464</v>
      </c>
      <c r="BX70" s="72">
        <f t="shared" si="181"/>
        <v>134.14634146341464</v>
      </c>
      <c r="BY70" s="72">
        <f t="shared" si="181"/>
        <v>134.14634146341464</v>
      </c>
      <c r="BZ70" s="72">
        <f t="shared" si="181"/>
        <v>134.14634146341464</v>
      </c>
      <c r="CA70" s="72">
        <f t="shared" si="181"/>
        <v>134.14634146341464</v>
      </c>
      <c r="CB70" s="72">
        <f t="shared" si="181"/>
        <v>134.14634146341464</v>
      </c>
      <c r="CC70" s="103"/>
      <c r="CD70" s="63"/>
      <c r="CG70" s="21"/>
      <c r="CH70" s="30" t="s">
        <v>39</v>
      </c>
      <c r="CI70" s="64"/>
      <c r="CJ70" s="72">
        <f>CJ64*100/47</f>
        <v>0</v>
      </c>
      <c r="CK70" s="72"/>
      <c r="CL70" s="72">
        <f>CL64*100/47</f>
        <v>0</v>
      </c>
      <c r="CM70" s="72"/>
      <c r="CN70" s="72">
        <f>CN64*100/47</f>
        <v>0</v>
      </c>
      <c r="CO70" s="72"/>
      <c r="CP70" s="72">
        <f>CP64*100/47</f>
        <v>0</v>
      </c>
      <c r="CQ70" s="72"/>
      <c r="CR70" s="72">
        <f>CR64*100/47</f>
        <v>0</v>
      </c>
      <c r="CS70" s="72"/>
      <c r="CT70" s="72">
        <f>CT64*100/47</f>
        <v>0</v>
      </c>
      <c r="CU70" s="72"/>
      <c r="CV70" s="72">
        <f>CV64*100/47</f>
        <v>0</v>
      </c>
      <c r="CW70" s="72"/>
      <c r="CX70" s="72">
        <f>CX64*100/47</f>
        <v>0</v>
      </c>
      <c r="CY70" s="72"/>
      <c r="CZ70" s="72">
        <f>CZ64*100/47</f>
        <v>0</v>
      </c>
      <c r="DA70" s="72"/>
      <c r="DB70" s="72">
        <f>DB64*100/47</f>
        <v>0</v>
      </c>
      <c r="DC70" s="72"/>
      <c r="DD70" s="72">
        <f>DD64*100/47</f>
        <v>0</v>
      </c>
      <c r="DE70" s="72"/>
      <c r="DF70" s="72">
        <f>DF64*100/47</f>
        <v>0</v>
      </c>
      <c r="DG70" s="72">
        <f t="shared" ref="DG70:DR70" si="182">DG64*100/41</f>
        <v>134.14634146341464</v>
      </c>
      <c r="DH70" s="72">
        <f t="shared" si="182"/>
        <v>134.14634146341464</v>
      </c>
      <c r="DI70" s="72">
        <f t="shared" si="182"/>
        <v>134.14634146341464</v>
      </c>
      <c r="DJ70" s="72">
        <f t="shared" si="182"/>
        <v>134.14634146341464</v>
      </c>
      <c r="DK70" s="72">
        <f t="shared" si="182"/>
        <v>134.14634146341464</v>
      </c>
      <c r="DL70" s="72">
        <f t="shared" si="182"/>
        <v>134.14634146341464</v>
      </c>
      <c r="DM70" s="72">
        <f t="shared" si="182"/>
        <v>134.14634146341464</v>
      </c>
      <c r="DN70" s="72">
        <f t="shared" si="182"/>
        <v>134.14634146341464</v>
      </c>
      <c r="DO70" s="72">
        <f t="shared" si="182"/>
        <v>134.14634146341464</v>
      </c>
      <c r="DP70" s="72">
        <f t="shared" si="182"/>
        <v>134.14634146341464</v>
      </c>
      <c r="DQ70" s="72">
        <f t="shared" si="182"/>
        <v>134.14634146341464</v>
      </c>
      <c r="DR70" s="72">
        <f t="shared" si="182"/>
        <v>134.14634146341464</v>
      </c>
      <c r="DS70" s="103"/>
      <c r="DT70" s="63"/>
      <c r="DV70" s="21"/>
      <c r="DW70" s="30" t="s">
        <v>39</v>
      </c>
      <c r="DX70" s="64"/>
      <c r="DY70" s="47">
        <f>DY64*100/36</f>
        <v>0</v>
      </c>
      <c r="DZ70" s="47"/>
      <c r="EA70" s="47">
        <f>EA64*100/36</f>
        <v>0</v>
      </c>
      <c r="EB70" s="47"/>
      <c r="EC70" s="47">
        <f>EC64*100/36</f>
        <v>0</v>
      </c>
      <c r="ED70" s="47"/>
      <c r="EE70" s="47">
        <f>EE64*100/36</f>
        <v>0</v>
      </c>
      <c r="EF70" s="47"/>
      <c r="EG70" s="47">
        <f>EG64*100/36</f>
        <v>0</v>
      </c>
      <c r="EH70" s="47"/>
      <c r="EI70" s="47">
        <f>EI64*100/36</f>
        <v>0</v>
      </c>
      <c r="EJ70" s="47"/>
      <c r="EK70" s="47">
        <f>EK64*100/36</f>
        <v>0</v>
      </c>
      <c r="EL70" s="47"/>
      <c r="EM70" s="47">
        <f>EM64*100/36</f>
        <v>0</v>
      </c>
      <c r="EN70" s="47"/>
      <c r="EO70" s="47">
        <f>EO64*100/36</f>
        <v>0</v>
      </c>
      <c r="EP70" s="47"/>
      <c r="EQ70" s="47">
        <f>EQ64*100/36</f>
        <v>0</v>
      </c>
      <c r="ER70" s="47"/>
      <c r="ES70" s="47">
        <f>ES64*100/36</f>
        <v>0</v>
      </c>
      <c r="ET70" s="47"/>
      <c r="EU70" s="47">
        <f>EU64*100/36</f>
        <v>0</v>
      </c>
      <c r="EV70" s="47">
        <f t="shared" ref="EV70:FG70" si="183">EV64*100/41</f>
        <v>134.14634146341464</v>
      </c>
      <c r="EW70" s="47">
        <f t="shared" si="183"/>
        <v>134.14634146341464</v>
      </c>
      <c r="EX70" s="47">
        <f t="shared" si="183"/>
        <v>134.14634146341464</v>
      </c>
      <c r="EY70" s="47">
        <f t="shared" si="183"/>
        <v>134.14634146341464</v>
      </c>
      <c r="EZ70" s="47">
        <f t="shared" si="183"/>
        <v>134.14634146341464</v>
      </c>
      <c r="FA70" s="47">
        <f t="shared" si="183"/>
        <v>134.14634146341464</v>
      </c>
      <c r="FB70" s="47">
        <f t="shared" si="183"/>
        <v>134.14634146341464</v>
      </c>
      <c r="FC70" s="47">
        <f t="shared" si="183"/>
        <v>134.14634146341464</v>
      </c>
      <c r="FD70" s="47">
        <f t="shared" si="183"/>
        <v>134.14634146341464</v>
      </c>
      <c r="FE70" s="47">
        <f t="shared" si="183"/>
        <v>134.14634146341464</v>
      </c>
      <c r="FF70" s="47">
        <f t="shared" si="183"/>
        <v>134.14634146341464</v>
      </c>
      <c r="FG70" s="47">
        <f t="shared" si="183"/>
        <v>134.14634146341464</v>
      </c>
      <c r="FH70" s="40"/>
      <c r="FI70" s="22"/>
      <c r="FL70" s="21"/>
      <c r="FM70" s="30" t="s">
        <v>39</v>
      </c>
      <c r="FN70" s="64"/>
      <c r="FO70" s="47">
        <f>FO64*100/40</f>
        <v>0</v>
      </c>
      <c r="FP70" s="47"/>
      <c r="FQ70" s="47">
        <f>FQ64*100/40</f>
        <v>0</v>
      </c>
      <c r="FR70" s="47"/>
      <c r="FS70" s="47">
        <f>FS64*100/40</f>
        <v>0</v>
      </c>
      <c r="FT70" s="47"/>
      <c r="FU70" s="47">
        <f>FU64*100/40</f>
        <v>0</v>
      </c>
      <c r="FV70" s="47"/>
      <c r="FW70" s="47">
        <f>FW64*100/40</f>
        <v>0</v>
      </c>
      <c r="FX70" s="47"/>
      <c r="FY70" s="47">
        <f>FY64*100/40</f>
        <v>0</v>
      </c>
      <c r="FZ70" s="47"/>
      <c r="GA70" s="47">
        <f>GA64*100/40</f>
        <v>0</v>
      </c>
      <c r="GB70" s="47"/>
      <c r="GC70" s="47">
        <f>GC64*100/40</f>
        <v>0</v>
      </c>
      <c r="GD70" s="47"/>
      <c r="GE70" s="47">
        <f>GE64*100/40</f>
        <v>0</v>
      </c>
      <c r="GF70" s="47"/>
      <c r="GG70" s="47">
        <f>GG64*100/40</f>
        <v>0</v>
      </c>
      <c r="GH70" s="47"/>
      <c r="GI70" s="47">
        <f>GI64*100/40</f>
        <v>0</v>
      </c>
      <c r="GJ70" s="47"/>
      <c r="GK70" s="47">
        <f>GK64*100/40</f>
        <v>0</v>
      </c>
      <c r="GL70" s="47">
        <f t="shared" ref="GL70:GW70" si="184">GL64*100/35</f>
        <v>157.14285714285714</v>
      </c>
      <c r="GM70" s="47">
        <f t="shared" si="184"/>
        <v>157.14285714285714</v>
      </c>
      <c r="GN70" s="47">
        <f t="shared" si="184"/>
        <v>157.14285714285714</v>
      </c>
      <c r="GO70" s="47">
        <f t="shared" si="184"/>
        <v>157.14285714285714</v>
      </c>
      <c r="GP70" s="47">
        <f t="shared" si="184"/>
        <v>157.14285714285714</v>
      </c>
      <c r="GQ70" s="47">
        <f t="shared" si="184"/>
        <v>157.14285714285714</v>
      </c>
      <c r="GR70" s="47">
        <f t="shared" si="184"/>
        <v>157.14285714285714</v>
      </c>
      <c r="GS70" s="47">
        <f t="shared" si="184"/>
        <v>157.14285714285714</v>
      </c>
      <c r="GT70" s="47">
        <f t="shared" si="184"/>
        <v>157.14285714285714</v>
      </c>
      <c r="GU70" s="47">
        <f t="shared" si="184"/>
        <v>157.14285714285714</v>
      </c>
      <c r="GV70" s="47">
        <f t="shared" si="184"/>
        <v>157.14285714285714</v>
      </c>
      <c r="GW70" s="47">
        <f t="shared" si="184"/>
        <v>157.14285714285714</v>
      </c>
      <c r="GX70" s="40"/>
      <c r="GY70" s="22"/>
      <c r="GZ70" s="22"/>
      <c r="HA70" s="21"/>
      <c r="HB70" s="30" t="s">
        <v>39</v>
      </c>
      <c r="HC70" s="64"/>
      <c r="HD70" s="47">
        <f>HD64*100/38</f>
        <v>0</v>
      </c>
      <c r="HE70" s="47"/>
      <c r="HF70" s="47">
        <f>HF64*100/38</f>
        <v>0</v>
      </c>
      <c r="HG70" s="47"/>
      <c r="HH70" s="47">
        <f>HH64*100/38</f>
        <v>0</v>
      </c>
      <c r="HI70" s="47"/>
      <c r="HJ70" s="47">
        <f>HJ64*100/38</f>
        <v>0</v>
      </c>
      <c r="HK70" s="47"/>
      <c r="HL70" s="47">
        <f>HL64*100/38</f>
        <v>0</v>
      </c>
      <c r="HM70" s="47"/>
      <c r="HN70" s="47">
        <f>HN64*100/38</f>
        <v>0</v>
      </c>
      <c r="HO70" s="47"/>
      <c r="HP70" s="47">
        <f>HP64*100/38</f>
        <v>0</v>
      </c>
      <c r="HQ70" s="47"/>
      <c r="HR70" s="47">
        <f>HR64*100/38</f>
        <v>0</v>
      </c>
      <c r="HS70" s="47"/>
      <c r="HT70" s="47">
        <f>HT64*100/38</f>
        <v>0</v>
      </c>
      <c r="HU70" s="47"/>
      <c r="HV70" s="47">
        <f>HV64*100/38</f>
        <v>0</v>
      </c>
      <c r="HW70" s="47"/>
      <c r="HX70" s="47">
        <f>HX64*100/38</f>
        <v>0</v>
      </c>
      <c r="HY70" s="47"/>
      <c r="HZ70" s="47">
        <f>HZ64*100/38</f>
        <v>0</v>
      </c>
      <c r="IA70" s="47">
        <f t="shared" ref="IA70:IL70" si="185">IA64*100/35</f>
        <v>157.14285714285714</v>
      </c>
      <c r="IB70" s="47">
        <f t="shared" si="185"/>
        <v>157.14285714285714</v>
      </c>
      <c r="IC70" s="47">
        <f t="shared" si="185"/>
        <v>157.14285714285714</v>
      </c>
      <c r="ID70" s="47">
        <f t="shared" si="185"/>
        <v>157.14285714285714</v>
      </c>
      <c r="IE70" s="47">
        <f t="shared" si="185"/>
        <v>157.14285714285714</v>
      </c>
      <c r="IF70" s="47">
        <f t="shared" si="185"/>
        <v>157.14285714285714</v>
      </c>
      <c r="IG70" s="47">
        <f t="shared" si="185"/>
        <v>157.14285714285714</v>
      </c>
      <c r="IH70" s="47">
        <f t="shared" si="185"/>
        <v>157.14285714285714</v>
      </c>
      <c r="II70" s="47">
        <f t="shared" si="185"/>
        <v>157.14285714285714</v>
      </c>
      <c r="IJ70" s="47">
        <f t="shared" si="185"/>
        <v>157.14285714285714</v>
      </c>
      <c r="IK70" s="47">
        <f t="shared" si="185"/>
        <v>157.14285714285714</v>
      </c>
      <c r="IL70" s="47">
        <f t="shared" si="185"/>
        <v>157.14285714285714</v>
      </c>
      <c r="IM70" s="40"/>
      <c r="IN70" s="22"/>
      <c r="IO70" s="22"/>
      <c r="IP70" s="21"/>
      <c r="IQ70" s="30" t="s">
        <v>39</v>
      </c>
      <c r="IR70" s="47"/>
      <c r="IS70" s="47">
        <f>IS64*100/42</f>
        <v>0</v>
      </c>
      <c r="IT70" s="47"/>
      <c r="IU70" s="47">
        <f>IU64*100/42</f>
        <v>0</v>
      </c>
      <c r="IV70" s="47"/>
      <c r="IW70" s="47">
        <f>IW64*100/42</f>
        <v>0</v>
      </c>
      <c r="IX70" s="47"/>
      <c r="IY70" s="47">
        <f>IY64*100/42</f>
        <v>0</v>
      </c>
      <c r="IZ70" s="47"/>
      <c r="JA70" s="47">
        <f>JA64*100/42</f>
        <v>0</v>
      </c>
      <c r="JB70" s="47"/>
      <c r="JC70" s="47">
        <f>JC64*100/42</f>
        <v>0</v>
      </c>
      <c r="JD70" s="47"/>
      <c r="JE70" s="47">
        <f>JE64*100/42</f>
        <v>0</v>
      </c>
      <c r="JF70" s="47"/>
      <c r="JG70" s="47">
        <f>JG64*100/42</f>
        <v>0</v>
      </c>
      <c r="JH70" s="47"/>
      <c r="JI70" s="47">
        <f>JI64*100/42</f>
        <v>0</v>
      </c>
      <c r="JJ70" s="47"/>
      <c r="JK70" s="47">
        <f>JK64*100/42</f>
        <v>0</v>
      </c>
      <c r="JL70" s="47"/>
      <c r="JM70" s="47">
        <f>JM64*100/42</f>
        <v>0</v>
      </c>
      <c r="JN70" s="47">
        <f t="shared" ref="JN70:JX70" si="186">JN64*100/36</f>
        <v>152.77777777777777</v>
      </c>
      <c r="JO70" s="47">
        <f t="shared" si="186"/>
        <v>152.77777777777777</v>
      </c>
      <c r="JP70" s="47">
        <f t="shared" si="186"/>
        <v>152.77777777777777</v>
      </c>
      <c r="JQ70" s="47">
        <f t="shared" si="186"/>
        <v>152.77777777777777</v>
      </c>
      <c r="JR70" s="47">
        <f t="shared" si="186"/>
        <v>152.77777777777777</v>
      </c>
      <c r="JS70" s="47">
        <f t="shared" si="186"/>
        <v>152.77777777777777</v>
      </c>
      <c r="JT70" s="47">
        <f t="shared" si="186"/>
        <v>152.77777777777777</v>
      </c>
      <c r="JU70" s="47">
        <f t="shared" si="186"/>
        <v>152.77777777777777</v>
      </c>
      <c r="JV70" s="47">
        <f t="shared" si="186"/>
        <v>152.77777777777777</v>
      </c>
      <c r="JW70" s="47">
        <f t="shared" si="186"/>
        <v>152.77777777777777</v>
      </c>
      <c r="JX70" s="47">
        <f t="shared" si="186"/>
        <v>152.77777777777777</v>
      </c>
      <c r="JY70" s="40"/>
      <c r="JZ70" s="22"/>
      <c r="KB70" s="21"/>
      <c r="KC70" s="30" t="s">
        <v>39</v>
      </c>
      <c r="KD70" s="47"/>
      <c r="KE70" s="47">
        <f>KE64*100/38</f>
        <v>0</v>
      </c>
      <c r="KF70" s="47"/>
      <c r="KG70" s="47">
        <f>KG64*100/38</f>
        <v>0</v>
      </c>
      <c r="KH70" s="47"/>
      <c r="KI70" s="47">
        <f>KI64*100/38</f>
        <v>0</v>
      </c>
      <c r="KJ70" s="47"/>
      <c r="KK70" s="47">
        <f>KK64*100/38</f>
        <v>0</v>
      </c>
      <c r="KL70" s="47"/>
      <c r="KM70" s="47">
        <f>KM64*100/38</f>
        <v>0</v>
      </c>
      <c r="KN70" s="47"/>
      <c r="KO70" s="47">
        <f>KO64*100/38</f>
        <v>0</v>
      </c>
      <c r="KP70" s="47"/>
      <c r="KQ70" s="47">
        <f>KQ64*100/38</f>
        <v>0</v>
      </c>
      <c r="KR70" s="47"/>
      <c r="KS70" s="47">
        <f>KS64*100/38</f>
        <v>0</v>
      </c>
      <c r="KT70" s="47"/>
      <c r="KU70" s="47">
        <f>KU64*100/38</f>
        <v>0</v>
      </c>
      <c r="KV70" s="47"/>
      <c r="KW70" s="47">
        <f>KW64*100/38</f>
        <v>0</v>
      </c>
      <c r="KX70" s="47"/>
      <c r="KY70" s="47">
        <f>KY64*100/38</f>
        <v>0</v>
      </c>
      <c r="KZ70" s="47">
        <f t="shared" ref="KZ70:LJ70" si="187">KZ64*100/36</f>
        <v>152.77777777777777</v>
      </c>
      <c r="LA70" s="47">
        <f t="shared" si="187"/>
        <v>152.77777777777777</v>
      </c>
      <c r="LB70" s="47">
        <f t="shared" si="187"/>
        <v>152.77777777777777</v>
      </c>
      <c r="LC70" s="47">
        <f t="shared" si="187"/>
        <v>152.77777777777777</v>
      </c>
      <c r="LD70" s="47">
        <f t="shared" si="187"/>
        <v>152.77777777777777</v>
      </c>
      <c r="LE70" s="47">
        <f t="shared" si="187"/>
        <v>152.77777777777777</v>
      </c>
      <c r="LF70" s="47">
        <f t="shared" si="187"/>
        <v>152.77777777777777</v>
      </c>
      <c r="LG70" s="47">
        <f t="shared" si="187"/>
        <v>152.77777777777777</v>
      </c>
      <c r="LH70" s="47">
        <f t="shared" si="187"/>
        <v>152.77777777777777</v>
      </c>
      <c r="LI70" s="47">
        <f t="shared" si="187"/>
        <v>152.77777777777777</v>
      </c>
      <c r="LJ70" s="47">
        <f t="shared" si="187"/>
        <v>152.77777777777777</v>
      </c>
      <c r="LK70" s="40"/>
      <c r="LL70" s="22"/>
    </row>
    <row r="73" spans="1:324">
      <c r="B73" s="34"/>
      <c r="C73" s="56"/>
      <c r="D73" s="56"/>
      <c r="E73" s="56"/>
      <c r="F73" s="56"/>
      <c r="G73" s="56"/>
      <c r="H73" s="56"/>
      <c r="I73" s="56"/>
      <c r="J73" s="56"/>
      <c r="K73" s="56"/>
      <c r="L73" s="57"/>
      <c r="M73" s="57"/>
      <c r="N73" s="77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12"/>
      <c r="AR73" s="34"/>
      <c r="AS73" s="56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115"/>
      <c r="CH73" s="34"/>
      <c r="CI73" s="56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115"/>
      <c r="DW73" s="34"/>
      <c r="DX73" s="56"/>
      <c r="DY73" s="56"/>
      <c r="DZ73" s="77"/>
      <c r="EA73" s="77"/>
      <c r="EB73" s="56"/>
      <c r="EC73" s="56"/>
      <c r="ED73" s="56"/>
      <c r="EE73" s="56"/>
      <c r="EF73" s="56"/>
      <c r="EG73" s="57"/>
      <c r="EH73" s="57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12"/>
      <c r="FM73" s="34"/>
      <c r="FN73" s="56"/>
      <c r="FO73" s="56"/>
      <c r="FP73" s="56"/>
      <c r="FQ73" s="56"/>
      <c r="FR73" s="56"/>
      <c r="FS73" s="56"/>
      <c r="FT73" s="56"/>
      <c r="FU73" s="56"/>
      <c r="FV73" s="56"/>
      <c r="FW73" s="57"/>
      <c r="FX73" s="57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12"/>
      <c r="GZ73" s="12"/>
      <c r="HB73" s="34"/>
      <c r="HC73" s="56"/>
      <c r="HD73" s="56"/>
      <c r="HE73" s="56"/>
      <c r="HF73" s="56"/>
      <c r="HG73" s="56"/>
      <c r="HH73" s="56"/>
      <c r="HI73" s="56"/>
      <c r="HJ73" s="56"/>
      <c r="HK73" s="56"/>
      <c r="HL73" s="57"/>
      <c r="HM73" s="57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12"/>
      <c r="IO73" s="12"/>
      <c r="IQ73" s="34"/>
      <c r="IR73" s="56"/>
      <c r="IS73" s="56"/>
      <c r="IT73" s="56"/>
      <c r="IU73" s="56"/>
      <c r="IV73" s="56"/>
      <c r="IW73" s="56"/>
      <c r="IX73" s="56"/>
      <c r="IY73" s="56"/>
      <c r="IZ73" s="56"/>
      <c r="JA73" s="57"/>
      <c r="JB73" s="57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12"/>
      <c r="KC73" s="34"/>
      <c r="KD73" s="56"/>
      <c r="KE73" s="56"/>
      <c r="KF73" s="56"/>
      <c r="KG73" s="56"/>
      <c r="KH73" s="56"/>
      <c r="KI73" s="56"/>
      <c r="KJ73" s="56"/>
      <c r="KK73" s="56"/>
      <c r="KL73" s="56"/>
      <c r="KM73" s="57"/>
      <c r="KN73" s="57"/>
      <c r="KO73" s="56"/>
      <c r="KP73" s="56"/>
      <c r="KQ73" s="56"/>
      <c r="KR73" s="56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6"/>
      <c r="LD73" s="56"/>
      <c r="LE73" s="56"/>
      <c r="LF73" s="56"/>
      <c r="LG73" s="56"/>
      <c r="LH73" s="56"/>
      <c r="LI73" s="56"/>
      <c r="LJ73" s="56"/>
      <c r="LK73" s="56"/>
      <c r="LL73" s="12"/>
    </row>
    <row r="74" spans="1:324">
      <c r="B74" s="34"/>
      <c r="C74" s="56"/>
      <c r="D74" s="56"/>
      <c r="E74" s="56"/>
      <c r="F74" s="56"/>
      <c r="G74" s="56"/>
      <c r="H74" s="56"/>
      <c r="I74" s="56"/>
      <c r="J74" s="56"/>
      <c r="K74" s="56"/>
      <c r="L74" s="57"/>
      <c r="M74" s="57"/>
      <c r="N74" s="77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12"/>
      <c r="AR74" s="34"/>
      <c r="AS74" s="56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115"/>
      <c r="CH74" s="34"/>
      <c r="CI74" s="56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115"/>
      <c r="DW74" s="34"/>
      <c r="DX74" s="56"/>
      <c r="DY74" s="56"/>
      <c r="DZ74" s="77"/>
      <c r="EA74" s="77"/>
      <c r="EB74" s="56"/>
      <c r="EC74" s="56"/>
      <c r="ED74" s="56"/>
      <c r="EE74" s="56"/>
      <c r="EF74" s="56"/>
      <c r="EG74" s="57"/>
      <c r="EH74" s="57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12"/>
      <c r="FM74" s="34"/>
      <c r="FN74" s="56"/>
      <c r="FO74" s="56"/>
      <c r="FP74" s="56"/>
      <c r="FQ74" s="56"/>
      <c r="FR74" s="56"/>
      <c r="FS74" s="56"/>
      <c r="FT74" s="56"/>
      <c r="FU74" s="56"/>
      <c r="FV74" s="56"/>
      <c r="FW74" s="57"/>
      <c r="FX74" s="57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12"/>
      <c r="GZ74" s="12"/>
      <c r="HB74" s="34"/>
      <c r="HC74" s="56"/>
      <c r="HD74" s="56"/>
      <c r="HE74" s="56"/>
      <c r="HF74" s="56"/>
      <c r="HG74" s="56"/>
      <c r="HH74" s="56"/>
      <c r="HI74" s="56"/>
      <c r="HJ74" s="56"/>
      <c r="HK74" s="56"/>
      <c r="HL74" s="57"/>
      <c r="HM74" s="57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12"/>
      <c r="IO74" s="12"/>
      <c r="IQ74" s="34"/>
      <c r="IR74" s="56"/>
      <c r="IS74" s="56"/>
      <c r="IT74" s="56"/>
      <c r="IU74" s="56"/>
      <c r="IV74" s="56"/>
      <c r="IW74" s="56"/>
      <c r="IX74" s="56"/>
      <c r="IY74" s="56"/>
      <c r="IZ74" s="56"/>
      <c r="JA74" s="57"/>
      <c r="JB74" s="57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12"/>
      <c r="KC74" s="34"/>
      <c r="KD74" s="56"/>
      <c r="KE74" s="56"/>
      <c r="KF74" s="56"/>
      <c r="KG74" s="56"/>
      <c r="KH74" s="56"/>
      <c r="KI74" s="56"/>
      <c r="KJ74" s="56"/>
      <c r="KK74" s="56"/>
      <c r="KL74" s="56"/>
      <c r="KM74" s="57"/>
      <c r="KN74" s="57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12"/>
    </row>
    <row r="75" spans="1:324">
      <c r="B75" s="12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66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12"/>
      <c r="AR75" s="12"/>
      <c r="AS75" s="37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115"/>
      <c r="CH75" s="12"/>
      <c r="CI75" s="37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115"/>
      <c r="DW75" s="12"/>
      <c r="DX75" s="37"/>
      <c r="DY75" s="37"/>
      <c r="DZ75" s="66"/>
      <c r="EA75" s="66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12"/>
      <c r="FM75" s="12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12"/>
      <c r="GZ75" s="12"/>
      <c r="HB75" s="12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12"/>
      <c r="IO75" s="12"/>
      <c r="IQ75" s="12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12"/>
      <c r="KC75" s="12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12"/>
    </row>
    <row r="76" spans="1:324">
      <c r="B76" s="12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66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12"/>
      <c r="AR76" s="12"/>
      <c r="AS76" s="37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115"/>
      <c r="CH76" s="12"/>
      <c r="CI76" s="37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115"/>
      <c r="DW76" s="12"/>
      <c r="DX76" s="37"/>
      <c r="DY76" s="37"/>
      <c r="DZ76" s="66"/>
      <c r="EA76" s="66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12"/>
      <c r="FM76" s="12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12"/>
      <c r="GZ76" s="12"/>
      <c r="HB76" s="12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12"/>
      <c r="IO76" s="12"/>
      <c r="IQ76" s="12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12"/>
      <c r="KC76" s="12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12"/>
    </row>
    <row r="77" spans="1:324">
      <c r="B77" s="12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66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12"/>
      <c r="AR77" s="12"/>
      <c r="AS77" s="37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115"/>
      <c r="CH77" s="12"/>
      <c r="CI77" s="37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115"/>
      <c r="DW77" s="12"/>
      <c r="DX77" s="37"/>
      <c r="DY77" s="37"/>
      <c r="DZ77" s="66"/>
      <c r="EA77" s="66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12"/>
      <c r="FM77" s="12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12"/>
      <c r="GZ77" s="12"/>
      <c r="HB77" s="12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12"/>
      <c r="IO77" s="12"/>
      <c r="IQ77" s="12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12"/>
      <c r="KC77" s="12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12"/>
    </row>
  </sheetData>
  <conditionalFormatting sqref="JY5:JY59 LK5:LK59 AM5:AM59 CC5:CC59 DS5:DS59 FH5:FH59 GX5:GX59 IM5:IM59 D64:E64 AT64:CB64 CJ64:CK64 DY64:DZ64 FO64:GW64 HD64:IL64 IS64:JX64 KE64:KF64 G64 I64 K64 M64 O64 Q64 S64 U64 W64 Y64 AA64:AM64 CM64 CO64 CQ64 CS64 CU64 CW64 CY64 DA64 DC64 DE64 DG64:DR64 KH64 KJ64 KL64 KN64 KP64 KR64 KT64 KV64 KX64 KZ64:LJ64 EB64 ED64 EF64 EH64 EJ64 EL64 EN64 EP64 ER64 ET64 EV64:FG64">
    <cfRule type="cellIs" dxfId="134" priority="133" stopIfTrue="1" operator="equal">
      <formula>0</formula>
    </cfRule>
    <cfRule type="cellIs" dxfId="133" priority="134" stopIfTrue="1" operator="between">
      <formula>1</formula>
      <formula>2</formula>
    </cfRule>
    <cfRule type="cellIs" dxfId="132" priority="135" stopIfTrue="1" operator="between">
      <formula>3</formula>
      <formula>11</formula>
    </cfRule>
  </conditionalFormatting>
  <conditionalFormatting sqref="LK5:LK39">
    <cfRule type="cellIs" dxfId="131" priority="130" stopIfTrue="1" operator="equal">
      <formula>0</formula>
    </cfRule>
    <cfRule type="cellIs" dxfId="130" priority="131" stopIfTrue="1" operator="between">
      <formula>1</formula>
      <formula>2</formula>
    </cfRule>
    <cfRule type="cellIs" dxfId="129" priority="132" stopIfTrue="1" operator="between">
      <formula>3</formula>
      <formula>11</formula>
    </cfRule>
  </conditionalFormatting>
  <conditionalFormatting sqref="F64">
    <cfRule type="cellIs" dxfId="128" priority="127" stopIfTrue="1" operator="equal">
      <formula>0</formula>
    </cfRule>
    <cfRule type="cellIs" dxfId="127" priority="128" stopIfTrue="1" operator="between">
      <formula>1</formula>
      <formula>2</formula>
    </cfRule>
    <cfRule type="cellIs" dxfId="126" priority="129" stopIfTrue="1" operator="between">
      <formula>3</formula>
      <formula>11</formula>
    </cfRule>
  </conditionalFormatting>
  <conditionalFormatting sqref="H64">
    <cfRule type="cellIs" dxfId="125" priority="124" stopIfTrue="1" operator="equal">
      <formula>0</formula>
    </cfRule>
    <cfRule type="cellIs" dxfId="124" priority="125" stopIfTrue="1" operator="between">
      <formula>1</formula>
      <formula>2</formula>
    </cfRule>
    <cfRule type="cellIs" dxfId="123" priority="126" stopIfTrue="1" operator="between">
      <formula>3</formula>
      <formula>11</formula>
    </cfRule>
  </conditionalFormatting>
  <conditionalFormatting sqref="J64">
    <cfRule type="cellIs" dxfId="122" priority="121" stopIfTrue="1" operator="equal">
      <formula>0</formula>
    </cfRule>
    <cfRule type="cellIs" dxfId="121" priority="122" stopIfTrue="1" operator="between">
      <formula>1</formula>
      <formula>2</formula>
    </cfRule>
    <cfRule type="cellIs" dxfId="120" priority="123" stopIfTrue="1" operator="between">
      <formula>3</formula>
      <formula>11</formula>
    </cfRule>
  </conditionalFormatting>
  <conditionalFormatting sqref="L64">
    <cfRule type="cellIs" dxfId="119" priority="118" stopIfTrue="1" operator="equal">
      <formula>0</formula>
    </cfRule>
    <cfRule type="cellIs" dxfId="118" priority="119" stopIfTrue="1" operator="between">
      <formula>1</formula>
      <formula>2</formula>
    </cfRule>
    <cfRule type="cellIs" dxfId="117" priority="120" stopIfTrue="1" operator="between">
      <formula>3</formula>
      <formula>11</formula>
    </cfRule>
  </conditionalFormatting>
  <conditionalFormatting sqref="N64">
    <cfRule type="cellIs" dxfId="116" priority="115" stopIfTrue="1" operator="equal">
      <formula>0</formula>
    </cfRule>
    <cfRule type="cellIs" dxfId="115" priority="116" stopIfTrue="1" operator="between">
      <formula>1</formula>
      <formula>2</formula>
    </cfRule>
    <cfRule type="cellIs" dxfId="114" priority="117" stopIfTrue="1" operator="between">
      <formula>3</formula>
      <formula>11</formula>
    </cfRule>
  </conditionalFormatting>
  <conditionalFormatting sqref="P64">
    <cfRule type="cellIs" dxfId="113" priority="112" stopIfTrue="1" operator="equal">
      <formula>0</formula>
    </cfRule>
    <cfRule type="cellIs" dxfId="112" priority="113" stopIfTrue="1" operator="between">
      <formula>1</formula>
      <formula>2</formula>
    </cfRule>
    <cfRule type="cellIs" dxfId="111" priority="114" stopIfTrue="1" operator="between">
      <formula>3</formula>
      <formula>11</formula>
    </cfRule>
  </conditionalFormatting>
  <conditionalFormatting sqref="R64">
    <cfRule type="cellIs" dxfId="110" priority="109" stopIfTrue="1" operator="equal">
      <formula>0</formula>
    </cfRule>
    <cfRule type="cellIs" dxfId="109" priority="110" stopIfTrue="1" operator="between">
      <formula>1</formula>
      <formula>2</formula>
    </cfRule>
    <cfRule type="cellIs" dxfId="108" priority="111" stopIfTrue="1" operator="between">
      <formula>3</formula>
      <formula>11</formula>
    </cfRule>
  </conditionalFormatting>
  <conditionalFormatting sqref="T64">
    <cfRule type="cellIs" dxfId="107" priority="106" stopIfTrue="1" operator="equal">
      <formula>0</formula>
    </cfRule>
    <cfRule type="cellIs" dxfId="106" priority="107" stopIfTrue="1" operator="between">
      <formula>1</formula>
      <formula>2</formula>
    </cfRule>
    <cfRule type="cellIs" dxfId="105" priority="108" stopIfTrue="1" operator="between">
      <formula>3</formula>
      <formula>11</formula>
    </cfRule>
  </conditionalFormatting>
  <conditionalFormatting sqref="V64">
    <cfRule type="cellIs" dxfId="104" priority="103" stopIfTrue="1" operator="equal">
      <formula>0</formula>
    </cfRule>
    <cfRule type="cellIs" dxfId="103" priority="104" stopIfTrue="1" operator="between">
      <formula>1</formula>
      <formula>2</formula>
    </cfRule>
    <cfRule type="cellIs" dxfId="102" priority="105" stopIfTrue="1" operator="between">
      <formula>3</formula>
      <formula>11</formula>
    </cfRule>
  </conditionalFormatting>
  <conditionalFormatting sqref="X64">
    <cfRule type="cellIs" dxfId="101" priority="100" stopIfTrue="1" operator="equal">
      <formula>0</formula>
    </cfRule>
    <cfRule type="cellIs" dxfId="100" priority="101" stopIfTrue="1" operator="between">
      <formula>1</formula>
      <formula>2</formula>
    </cfRule>
    <cfRule type="cellIs" dxfId="99" priority="102" stopIfTrue="1" operator="between">
      <formula>3</formula>
      <formula>11</formula>
    </cfRule>
  </conditionalFormatting>
  <conditionalFormatting sqref="Z64">
    <cfRule type="cellIs" dxfId="98" priority="97" stopIfTrue="1" operator="equal">
      <formula>0</formula>
    </cfRule>
    <cfRule type="cellIs" dxfId="97" priority="98" stopIfTrue="1" operator="between">
      <formula>1</formula>
      <formula>2</formula>
    </cfRule>
    <cfRule type="cellIs" dxfId="96" priority="99" stopIfTrue="1" operator="between">
      <formula>3</formula>
      <formula>11</formula>
    </cfRule>
  </conditionalFormatting>
  <conditionalFormatting sqref="CL64">
    <cfRule type="cellIs" dxfId="95" priority="94" stopIfTrue="1" operator="equal">
      <formula>0</formula>
    </cfRule>
    <cfRule type="cellIs" dxfId="94" priority="95" stopIfTrue="1" operator="between">
      <formula>1</formula>
      <formula>2</formula>
    </cfRule>
    <cfRule type="cellIs" dxfId="93" priority="96" stopIfTrue="1" operator="between">
      <formula>3</formula>
      <formula>11</formula>
    </cfRule>
  </conditionalFormatting>
  <conditionalFormatting sqref="CN64">
    <cfRule type="cellIs" dxfId="92" priority="91" stopIfTrue="1" operator="equal">
      <formula>0</formula>
    </cfRule>
    <cfRule type="cellIs" dxfId="91" priority="92" stopIfTrue="1" operator="between">
      <formula>1</formula>
      <formula>2</formula>
    </cfRule>
    <cfRule type="cellIs" dxfId="90" priority="93" stopIfTrue="1" operator="between">
      <formula>3</formula>
      <formula>11</formula>
    </cfRule>
  </conditionalFormatting>
  <conditionalFormatting sqref="CP64">
    <cfRule type="cellIs" dxfId="89" priority="88" stopIfTrue="1" operator="equal">
      <formula>0</formula>
    </cfRule>
    <cfRule type="cellIs" dxfId="88" priority="89" stopIfTrue="1" operator="between">
      <formula>1</formula>
      <formula>2</formula>
    </cfRule>
    <cfRule type="cellIs" dxfId="87" priority="90" stopIfTrue="1" operator="between">
      <formula>3</formula>
      <formula>11</formula>
    </cfRule>
  </conditionalFormatting>
  <conditionalFormatting sqref="CR64">
    <cfRule type="cellIs" dxfId="86" priority="85" stopIfTrue="1" operator="equal">
      <formula>0</formula>
    </cfRule>
    <cfRule type="cellIs" dxfId="85" priority="86" stopIfTrue="1" operator="between">
      <formula>1</formula>
      <formula>2</formula>
    </cfRule>
    <cfRule type="cellIs" dxfId="84" priority="87" stopIfTrue="1" operator="between">
      <formula>3</formula>
      <formula>11</formula>
    </cfRule>
  </conditionalFormatting>
  <conditionalFormatting sqref="CT64">
    <cfRule type="cellIs" dxfId="83" priority="82" stopIfTrue="1" operator="equal">
      <formula>0</formula>
    </cfRule>
    <cfRule type="cellIs" dxfId="82" priority="83" stopIfTrue="1" operator="between">
      <formula>1</formula>
      <formula>2</formula>
    </cfRule>
    <cfRule type="cellIs" dxfId="81" priority="84" stopIfTrue="1" operator="between">
      <formula>3</formula>
      <formula>11</formula>
    </cfRule>
  </conditionalFormatting>
  <conditionalFormatting sqref="CV64">
    <cfRule type="cellIs" dxfId="80" priority="79" stopIfTrue="1" operator="equal">
      <formula>0</formula>
    </cfRule>
    <cfRule type="cellIs" dxfId="79" priority="80" stopIfTrue="1" operator="between">
      <formula>1</formula>
      <formula>2</formula>
    </cfRule>
    <cfRule type="cellIs" dxfId="78" priority="81" stopIfTrue="1" operator="between">
      <formula>3</formula>
      <formula>11</formula>
    </cfRule>
  </conditionalFormatting>
  <conditionalFormatting sqref="CX64">
    <cfRule type="cellIs" dxfId="77" priority="76" stopIfTrue="1" operator="equal">
      <formula>0</formula>
    </cfRule>
    <cfRule type="cellIs" dxfId="76" priority="77" stopIfTrue="1" operator="between">
      <formula>1</formula>
      <formula>2</formula>
    </cfRule>
    <cfRule type="cellIs" dxfId="75" priority="78" stopIfTrue="1" operator="between">
      <formula>3</formula>
      <formula>11</formula>
    </cfRule>
  </conditionalFormatting>
  <conditionalFormatting sqref="CZ64">
    <cfRule type="cellIs" dxfId="74" priority="73" stopIfTrue="1" operator="equal">
      <formula>0</formula>
    </cfRule>
    <cfRule type="cellIs" dxfId="73" priority="74" stopIfTrue="1" operator="between">
      <formula>1</formula>
      <formula>2</formula>
    </cfRule>
    <cfRule type="cellIs" dxfId="72" priority="75" stopIfTrue="1" operator="between">
      <formula>3</formula>
      <formula>11</formula>
    </cfRule>
  </conditionalFormatting>
  <conditionalFormatting sqref="DB64">
    <cfRule type="cellIs" dxfId="71" priority="70" stopIfTrue="1" operator="equal">
      <formula>0</formula>
    </cfRule>
    <cfRule type="cellIs" dxfId="70" priority="71" stopIfTrue="1" operator="between">
      <formula>1</formula>
      <formula>2</formula>
    </cfRule>
    <cfRule type="cellIs" dxfId="69" priority="72" stopIfTrue="1" operator="between">
      <formula>3</formula>
      <formula>11</formula>
    </cfRule>
  </conditionalFormatting>
  <conditionalFormatting sqref="DD64">
    <cfRule type="cellIs" dxfId="68" priority="67" stopIfTrue="1" operator="equal">
      <formula>0</formula>
    </cfRule>
    <cfRule type="cellIs" dxfId="67" priority="68" stopIfTrue="1" operator="between">
      <formula>1</formula>
      <formula>2</formula>
    </cfRule>
    <cfRule type="cellIs" dxfId="66" priority="69" stopIfTrue="1" operator="between">
      <formula>3</formula>
      <formula>11</formula>
    </cfRule>
  </conditionalFormatting>
  <conditionalFormatting sqref="DF64">
    <cfRule type="cellIs" dxfId="65" priority="64" stopIfTrue="1" operator="equal">
      <formula>0</formula>
    </cfRule>
    <cfRule type="cellIs" dxfId="64" priority="65" stopIfTrue="1" operator="between">
      <formula>1</formula>
      <formula>2</formula>
    </cfRule>
    <cfRule type="cellIs" dxfId="63" priority="66" stopIfTrue="1" operator="between">
      <formula>3</formula>
      <formula>11</formula>
    </cfRule>
  </conditionalFormatting>
  <conditionalFormatting sqref="KG64">
    <cfRule type="cellIs" dxfId="62" priority="61" stopIfTrue="1" operator="equal">
      <formula>0</formula>
    </cfRule>
    <cfRule type="cellIs" dxfId="61" priority="62" stopIfTrue="1" operator="between">
      <formula>1</formula>
      <formula>2</formula>
    </cfRule>
    <cfRule type="cellIs" dxfId="60" priority="63" stopIfTrue="1" operator="between">
      <formula>3</formula>
      <formula>11</formula>
    </cfRule>
  </conditionalFormatting>
  <conditionalFormatting sqref="KI64">
    <cfRule type="cellIs" dxfId="59" priority="58" stopIfTrue="1" operator="equal">
      <formula>0</formula>
    </cfRule>
    <cfRule type="cellIs" dxfId="58" priority="59" stopIfTrue="1" operator="between">
      <formula>1</formula>
      <formula>2</formula>
    </cfRule>
    <cfRule type="cellIs" dxfId="57" priority="60" stopIfTrue="1" operator="between">
      <formula>3</formula>
      <formula>11</formula>
    </cfRule>
  </conditionalFormatting>
  <conditionalFormatting sqref="KK64">
    <cfRule type="cellIs" dxfId="56" priority="55" stopIfTrue="1" operator="equal">
      <formula>0</formula>
    </cfRule>
    <cfRule type="cellIs" dxfId="55" priority="56" stopIfTrue="1" operator="between">
      <formula>1</formula>
      <formula>2</formula>
    </cfRule>
    <cfRule type="cellIs" dxfId="54" priority="57" stopIfTrue="1" operator="between">
      <formula>3</formula>
      <formula>11</formula>
    </cfRule>
  </conditionalFormatting>
  <conditionalFormatting sqref="KM64">
    <cfRule type="cellIs" dxfId="53" priority="52" stopIfTrue="1" operator="equal">
      <formula>0</formula>
    </cfRule>
    <cfRule type="cellIs" dxfId="52" priority="53" stopIfTrue="1" operator="between">
      <formula>1</formula>
      <formula>2</formula>
    </cfRule>
    <cfRule type="cellIs" dxfId="51" priority="54" stopIfTrue="1" operator="between">
      <formula>3</formula>
      <formula>11</formula>
    </cfRule>
  </conditionalFormatting>
  <conditionalFormatting sqref="KO64">
    <cfRule type="cellIs" dxfId="50" priority="49" stopIfTrue="1" operator="equal">
      <formula>0</formula>
    </cfRule>
    <cfRule type="cellIs" dxfId="49" priority="50" stopIfTrue="1" operator="between">
      <formula>1</formula>
      <formula>2</formula>
    </cfRule>
    <cfRule type="cellIs" dxfId="48" priority="51" stopIfTrue="1" operator="between">
      <formula>3</formula>
      <formula>11</formula>
    </cfRule>
  </conditionalFormatting>
  <conditionalFormatting sqref="KQ64">
    <cfRule type="cellIs" dxfId="47" priority="46" stopIfTrue="1" operator="equal">
      <formula>0</formula>
    </cfRule>
    <cfRule type="cellIs" dxfId="46" priority="47" stopIfTrue="1" operator="between">
      <formula>1</formula>
      <formula>2</formula>
    </cfRule>
    <cfRule type="cellIs" dxfId="45" priority="48" stopIfTrue="1" operator="between">
      <formula>3</formula>
      <formula>11</formula>
    </cfRule>
  </conditionalFormatting>
  <conditionalFormatting sqref="KS64">
    <cfRule type="cellIs" dxfId="44" priority="43" stopIfTrue="1" operator="equal">
      <formula>0</formula>
    </cfRule>
    <cfRule type="cellIs" dxfId="43" priority="44" stopIfTrue="1" operator="between">
      <formula>1</formula>
      <formula>2</formula>
    </cfRule>
    <cfRule type="cellIs" dxfId="42" priority="45" stopIfTrue="1" operator="between">
      <formula>3</formula>
      <formula>11</formula>
    </cfRule>
  </conditionalFormatting>
  <conditionalFormatting sqref="KU64">
    <cfRule type="cellIs" dxfId="41" priority="40" stopIfTrue="1" operator="equal">
      <formula>0</formula>
    </cfRule>
    <cfRule type="cellIs" dxfId="40" priority="41" stopIfTrue="1" operator="between">
      <formula>1</formula>
      <formula>2</formula>
    </cfRule>
    <cfRule type="cellIs" dxfId="39" priority="42" stopIfTrue="1" operator="between">
      <formula>3</formula>
      <formula>11</formula>
    </cfRule>
  </conditionalFormatting>
  <conditionalFormatting sqref="KW64">
    <cfRule type="cellIs" dxfId="38" priority="37" stopIfTrue="1" operator="equal">
      <formula>0</formula>
    </cfRule>
    <cfRule type="cellIs" dxfId="37" priority="38" stopIfTrue="1" operator="between">
      <formula>1</formula>
      <formula>2</formula>
    </cfRule>
    <cfRule type="cellIs" dxfId="36" priority="39" stopIfTrue="1" operator="between">
      <formula>3</formula>
      <formula>11</formula>
    </cfRule>
  </conditionalFormatting>
  <conditionalFormatting sqref="KY64">
    <cfRule type="cellIs" dxfId="35" priority="34" stopIfTrue="1" operator="equal">
      <formula>0</formula>
    </cfRule>
    <cfRule type="cellIs" dxfId="34" priority="35" stopIfTrue="1" operator="between">
      <formula>1</formula>
      <formula>2</formula>
    </cfRule>
    <cfRule type="cellIs" dxfId="33" priority="36" stopIfTrue="1" operator="between">
      <formula>3</formula>
      <formula>11</formula>
    </cfRule>
  </conditionalFormatting>
  <conditionalFormatting sqref="EA64">
    <cfRule type="cellIs" dxfId="32" priority="31" stopIfTrue="1" operator="equal">
      <formula>0</formula>
    </cfRule>
    <cfRule type="cellIs" dxfId="31" priority="32" stopIfTrue="1" operator="between">
      <formula>1</formula>
      <formula>2</formula>
    </cfRule>
    <cfRule type="cellIs" dxfId="30" priority="33" stopIfTrue="1" operator="between">
      <formula>3</formula>
      <formula>11</formula>
    </cfRule>
  </conditionalFormatting>
  <conditionalFormatting sqref="EC64">
    <cfRule type="cellIs" dxfId="29" priority="28" stopIfTrue="1" operator="equal">
      <formula>0</formula>
    </cfRule>
    <cfRule type="cellIs" dxfId="28" priority="29" stopIfTrue="1" operator="between">
      <formula>1</formula>
      <formula>2</formula>
    </cfRule>
    <cfRule type="cellIs" dxfId="27" priority="30" stopIfTrue="1" operator="between">
      <formula>3</formula>
      <formula>11</formula>
    </cfRule>
  </conditionalFormatting>
  <conditionalFormatting sqref="EE64">
    <cfRule type="cellIs" dxfId="26" priority="25" stopIfTrue="1" operator="equal">
      <formula>0</formula>
    </cfRule>
    <cfRule type="cellIs" dxfId="25" priority="26" stopIfTrue="1" operator="between">
      <formula>1</formula>
      <formula>2</formula>
    </cfRule>
    <cfRule type="cellIs" dxfId="24" priority="27" stopIfTrue="1" operator="between">
      <formula>3</formula>
      <formula>11</formula>
    </cfRule>
  </conditionalFormatting>
  <conditionalFormatting sqref="EG64">
    <cfRule type="cellIs" dxfId="23" priority="22" stopIfTrue="1" operator="equal">
      <formula>0</formula>
    </cfRule>
    <cfRule type="cellIs" dxfId="22" priority="23" stopIfTrue="1" operator="between">
      <formula>1</formula>
      <formula>2</formula>
    </cfRule>
    <cfRule type="cellIs" dxfId="21" priority="24" stopIfTrue="1" operator="between">
      <formula>3</formula>
      <formula>11</formula>
    </cfRule>
  </conditionalFormatting>
  <conditionalFormatting sqref="EI64">
    <cfRule type="cellIs" dxfId="20" priority="19" stopIfTrue="1" operator="equal">
      <formula>0</formula>
    </cfRule>
    <cfRule type="cellIs" dxfId="19" priority="20" stopIfTrue="1" operator="between">
      <formula>1</formula>
      <formula>2</formula>
    </cfRule>
    <cfRule type="cellIs" dxfId="18" priority="21" stopIfTrue="1" operator="between">
      <formula>3</formula>
      <formula>11</formula>
    </cfRule>
  </conditionalFormatting>
  <conditionalFormatting sqref="EK64">
    <cfRule type="cellIs" dxfId="17" priority="16" stopIfTrue="1" operator="equal">
      <formula>0</formula>
    </cfRule>
    <cfRule type="cellIs" dxfId="16" priority="17" stopIfTrue="1" operator="between">
      <formula>1</formula>
      <formula>2</formula>
    </cfRule>
    <cfRule type="cellIs" dxfId="15" priority="18" stopIfTrue="1" operator="between">
      <formula>3</formula>
      <formula>11</formula>
    </cfRule>
  </conditionalFormatting>
  <conditionalFormatting sqref="EM64">
    <cfRule type="cellIs" dxfId="14" priority="13" stopIfTrue="1" operator="equal">
      <formula>0</formula>
    </cfRule>
    <cfRule type="cellIs" dxfId="13" priority="14" stopIfTrue="1" operator="between">
      <formula>1</formula>
      <formula>2</formula>
    </cfRule>
    <cfRule type="cellIs" dxfId="12" priority="15" stopIfTrue="1" operator="between">
      <formula>3</formula>
      <formula>11</formula>
    </cfRule>
  </conditionalFormatting>
  <conditionalFormatting sqref="EO64">
    <cfRule type="cellIs" dxfId="11" priority="10" stopIfTrue="1" operator="equal">
      <formula>0</formula>
    </cfRule>
    <cfRule type="cellIs" dxfId="10" priority="11" stopIfTrue="1" operator="between">
      <formula>1</formula>
      <formula>2</formula>
    </cfRule>
    <cfRule type="cellIs" dxfId="9" priority="12" stopIfTrue="1" operator="between">
      <formula>3</formula>
      <formula>11</formula>
    </cfRule>
  </conditionalFormatting>
  <conditionalFormatting sqref="EQ64">
    <cfRule type="cellIs" dxfId="8" priority="7" stopIfTrue="1" operator="equal">
      <formula>0</formula>
    </cfRule>
    <cfRule type="cellIs" dxfId="7" priority="8" stopIfTrue="1" operator="between">
      <formula>1</formula>
      <formula>2</formula>
    </cfRule>
    <cfRule type="cellIs" dxfId="6" priority="9" stopIfTrue="1" operator="between">
      <formula>3</formula>
      <formula>11</formula>
    </cfRule>
  </conditionalFormatting>
  <conditionalFormatting sqref="ES64">
    <cfRule type="cellIs" dxfId="5" priority="4" stopIfTrue="1" operator="equal">
      <formula>0</formula>
    </cfRule>
    <cfRule type="cellIs" dxfId="4" priority="5" stopIfTrue="1" operator="between">
      <formula>1</formula>
      <formula>2</formula>
    </cfRule>
    <cfRule type="cellIs" dxfId="3" priority="6" stopIfTrue="1" operator="between">
      <formula>3</formula>
      <formula>11</formula>
    </cfRule>
  </conditionalFormatting>
  <conditionalFormatting sqref="EU64">
    <cfRule type="cellIs" dxfId="2" priority="1" stopIfTrue="1" operator="equal">
      <formula>0</formula>
    </cfRule>
    <cfRule type="cellIs" dxfId="1" priority="2" stopIfTrue="1" operator="between">
      <formula>1</formula>
      <formula>2</formula>
    </cfRule>
    <cfRule type="cellIs" dxfId="0" priority="3" stopIfTrue="1" operator="between">
      <formula>3</formula>
      <formula>11</formula>
    </cfRule>
  </conditionalFormatting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210" customWidth="1"/>
    <col min="3" max="3" width="37.85546875" style="145" customWidth="1"/>
    <col min="4" max="4" width="8.140625" style="210" customWidth="1"/>
    <col min="5" max="5" width="7.85546875" style="210" customWidth="1"/>
    <col min="6" max="6" width="8.28515625" style="211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209" t="s">
        <v>63</v>
      </c>
      <c r="C5" s="137"/>
      <c r="D5" s="209"/>
      <c r="E5" s="209"/>
      <c r="F5" s="209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2</v>
      </c>
      <c r="J6" s="149" t="s">
        <v>77</v>
      </c>
      <c r="K6" s="148" t="s">
        <v>12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458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59">
        <v>1541140001</v>
      </c>
      <c r="C10" s="453" t="s">
        <v>334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214">
        <v>1541140003</v>
      </c>
      <c r="C11" s="455" t="s">
        <v>335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214">
        <v>1541140005</v>
      </c>
      <c r="C12" s="456" t="s">
        <v>336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214">
        <v>1541140006</v>
      </c>
      <c r="C13" s="455" t="s">
        <v>337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214">
        <v>1541140007</v>
      </c>
      <c r="C14" s="456" t="s">
        <v>338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214">
        <v>1541140008</v>
      </c>
      <c r="C15" s="455" t="s">
        <v>339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214">
        <v>1541140009</v>
      </c>
      <c r="C16" s="456" t="s">
        <v>340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214">
        <v>1541140011</v>
      </c>
      <c r="C17" s="455" t="s">
        <v>341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214">
        <v>1541140012</v>
      </c>
      <c r="C18" s="456" t="s">
        <v>342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214">
        <v>1541140013</v>
      </c>
      <c r="C19" s="455" t="s">
        <v>343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214">
        <v>1541140014</v>
      </c>
      <c r="C20" s="456" t="s">
        <v>344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214">
        <v>1541140015</v>
      </c>
      <c r="C21" s="455" t="s">
        <v>345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214">
        <v>1541140018</v>
      </c>
      <c r="C22" s="456" t="s">
        <v>346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214">
        <v>1541140140</v>
      </c>
      <c r="C23" s="455" t="s">
        <v>135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214">
        <v>1541140019</v>
      </c>
      <c r="C24" s="456" t="s">
        <v>347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214">
        <v>1541140114</v>
      </c>
      <c r="C25" s="455" t="s">
        <v>348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214">
        <v>1541140020</v>
      </c>
      <c r="C26" s="456" t="s">
        <v>349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0">
        <v>1541140113</v>
      </c>
      <c r="C27" s="457" t="s">
        <v>350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214">
        <v>1541140021</v>
      </c>
      <c r="C28" s="456" t="s">
        <v>351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214">
        <v>1541140022</v>
      </c>
      <c r="C29" s="455" t="s">
        <v>352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214">
        <v>1541140115</v>
      </c>
      <c r="C30" s="456" t="s">
        <v>353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214">
        <v>1541140024</v>
      </c>
      <c r="C31" s="455" t="s">
        <v>354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214">
        <v>1541140026</v>
      </c>
      <c r="C32" s="456" t="s">
        <v>355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214">
        <v>1541140027</v>
      </c>
      <c r="C33" s="456" t="s">
        <v>356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214">
        <v>1541140153</v>
      </c>
      <c r="C34" s="456" t="s">
        <v>357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214">
        <v>1541140028</v>
      </c>
      <c r="C35" s="456" t="s">
        <v>358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214">
        <v>1541140116</v>
      </c>
      <c r="C36" s="456" t="s">
        <v>359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214">
        <v>1541140030</v>
      </c>
      <c r="C37" s="455" t="s">
        <v>360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214">
        <v>1541140031</v>
      </c>
      <c r="C38" s="456" t="s">
        <v>361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214">
        <v>1541140032</v>
      </c>
      <c r="C39" s="455" t="s">
        <v>362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214">
        <v>1541140033</v>
      </c>
      <c r="C40" s="456" t="s">
        <v>363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214">
        <v>1541140034</v>
      </c>
      <c r="C41" s="455" t="s">
        <v>364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214">
        <v>1541140035</v>
      </c>
      <c r="C42" s="456" t="s">
        <v>365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61">
        <v>1541140036</v>
      </c>
      <c r="C43" s="455" t="s">
        <v>366</v>
      </c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214">
        <v>1541140037</v>
      </c>
      <c r="C44" s="456" t="s">
        <v>367</v>
      </c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14">
        <v>1541140038</v>
      </c>
      <c r="C45" s="455" t="s">
        <v>368</v>
      </c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14">
        <v>1541140154</v>
      </c>
      <c r="C46" s="456" t="s">
        <v>369</v>
      </c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214">
        <v>1541140039</v>
      </c>
      <c r="C47" s="455" t="s">
        <v>370</v>
      </c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214">
        <v>1541140040</v>
      </c>
      <c r="C48" s="456" t="s">
        <v>371</v>
      </c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214">
        <v>1541140041</v>
      </c>
      <c r="C49" s="455" t="s">
        <v>372</v>
      </c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214">
        <v>1541140042</v>
      </c>
      <c r="C50" s="456" t="s">
        <v>373</v>
      </c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214">
        <v>1541140043</v>
      </c>
      <c r="C51" s="455" t="s">
        <v>374</v>
      </c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214">
        <v>1541140044</v>
      </c>
      <c r="C52" s="456" t="s">
        <v>375</v>
      </c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214">
        <v>1541140045</v>
      </c>
      <c r="C53" s="455" t="s">
        <v>376</v>
      </c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214">
        <v>1541140046</v>
      </c>
      <c r="C54" s="456" t="s">
        <v>377</v>
      </c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206"/>
      <c r="C55" s="162">
        <f>'2 A'!G50</f>
        <v>0</v>
      </c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206"/>
      <c r="C56" s="162">
        <f>'2 A'!G51</f>
        <v>0</v>
      </c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206"/>
      <c r="C57" s="162">
        <f>'2 A'!G52</f>
        <v>0</v>
      </c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206"/>
      <c r="C58" s="162">
        <f>'2 A'!G53</f>
        <v>0</v>
      </c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206"/>
      <c r="C59" s="162">
        <f>'2 A'!G54</f>
        <v>0</v>
      </c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462">
        <f>'[1]DATOS GENERALES SIAEMS'!D53</f>
        <v>0</v>
      </c>
      <c r="C60" s="207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462">
        <f>'[1]DATOS GENERALES SIAEMS'!D54</f>
        <v>0</v>
      </c>
      <c r="C61" s="207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462">
        <f>'[1]DATOS GENERALES SIAEMS'!D55</f>
        <v>0</v>
      </c>
      <c r="C62" s="207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462">
        <f>'[1]DATOS GENERALES SIAEMS'!D56</f>
        <v>0</v>
      </c>
      <c r="C63" s="207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462">
        <f>'[1]DATOS GENERALES SIAEMS'!D57</f>
        <v>0</v>
      </c>
      <c r="C64" s="207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210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209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2</v>
      </c>
      <c r="J6" s="149" t="s">
        <v>77</v>
      </c>
      <c r="K6" s="148" t="s">
        <v>13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458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59">
        <v>1541140130</v>
      </c>
      <c r="C10" s="453" t="s">
        <v>81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214">
        <v>1541140047</v>
      </c>
      <c r="C11" s="456" t="s">
        <v>82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214">
        <v>1541140048</v>
      </c>
      <c r="C12" s="456" t="s">
        <v>83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214">
        <v>1541140049</v>
      </c>
      <c r="C13" s="456" t="s">
        <v>84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214">
        <v>1541140050</v>
      </c>
      <c r="C14" s="456" t="s">
        <v>85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214">
        <v>1541140051</v>
      </c>
      <c r="C15" s="456" t="s">
        <v>86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214">
        <v>1541140052</v>
      </c>
      <c r="C16" s="456" t="s">
        <v>87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214">
        <v>1541140117</v>
      </c>
      <c r="C17" s="456" t="s">
        <v>88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214">
        <v>1541140053</v>
      </c>
      <c r="C18" s="456" t="s">
        <v>89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214">
        <v>1541140054</v>
      </c>
      <c r="C19" s="456" t="s">
        <v>90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214">
        <v>1541140055</v>
      </c>
      <c r="C20" s="456" t="s">
        <v>91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214">
        <v>1541140056</v>
      </c>
      <c r="C21" s="456" t="s">
        <v>92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214">
        <v>1541140057</v>
      </c>
      <c r="C22" s="456" t="s">
        <v>93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214">
        <v>1541140058</v>
      </c>
      <c r="C23" s="456" t="s">
        <v>94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214">
        <v>1541140119</v>
      </c>
      <c r="C24" s="456" t="s">
        <v>95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214">
        <v>1541140059</v>
      </c>
      <c r="C25" s="456" t="s">
        <v>96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214">
        <v>1541140060</v>
      </c>
      <c r="C26" s="456" t="s">
        <v>97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214">
        <v>1541140061</v>
      </c>
      <c r="C27" s="456" t="s">
        <v>98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214">
        <v>1541140097</v>
      </c>
      <c r="C28" s="456" t="s">
        <v>134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214">
        <v>1541140064</v>
      </c>
      <c r="C29" s="456" t="s">
        <v>99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214">
        <v>1541140120</v>
      </c>
      <c r="C30" s="456" t="s">
        <v>100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214">
        <v>1541140065</v>
      </c>
      <c r="C31" s="456" t="s">
        <v>101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214">
        <v>1541140066</v>
      </c>
      <c r="C32" s="456" t="s">
        <v>102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214">
        <v>1541140067</v>
      </c>
      <c r="C33" s="456" t="s">
        <v>103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214">
        <v>1541140068</v>
      </c>
      <c r="C34" s="456" t="s">
        <v>104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214">
        <v>1541140069</v>
      </c>
      <c r="C35" s="456" t="s">
        <v>378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214">
        <v>1541140070</v>
      </c>
      <c r="C36" s="456" t="s">
        <v>105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214">
        <v>1541140072</v>
      </c>
      <c r="C37" s="456" t="s">
        <v>106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214">
        <v>1541140074</v>
      </c>
      <c r="C38" s="456" t="s">
        <v>107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214">
        <v>1541140073</v>
      </c>
      <c r="C39" s="456" t="s">
        <v>108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214">
        <v>1541140075</v>
      </c>
      <c r="C40" s="456" t="s">
        <v>109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214">
        <v>1541140077</v>
      </c>
      <c r="C41" s="456" t="s">
        <v>379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214">
        <v>1541140078</v>
      </c>
      <c r="C42" s="456" t="s">
        <v>110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214">
        <v>1541140079</v>
      </c>
      <c r="C43" s="456" t="s">
        <v>111</v>
      </c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214">
        <v>1541140080</v>
      </c>
      <c r="C44" s="456" t="s">
        <v>112</v>
      </c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14">
        <v>1541140134</v>
      </c>
      <c r="C45" s="456" t="s">
        <v>113</v>
      </c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14">
        <v>1541140081</v>
      </c>
      <c r="C46" s="456" t="s">
        <v>114</v>
      </c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461">
        <v>1541140071</v>
      </c>
      <c r="C47" s="456" t="s">
        <v>380</v>
      </c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214">
        <v>1541140121</v>
      </c>
      <c r="C48" s="456" t="s">
        <v>115</v>
      </c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214">
        <v>1541140082</v>
      </c>
      <c r="C49" s="456" t="s">
        <v>116</v>
      </c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214">
        <v>1541140083</v>
      </c>
      <c r="C50" s="456" t="s">
        <v>117</v>
      </c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214">
        <v>1541140085</v>
      </c>
      <c r="C51" s="456" t="s">
        <v>118</v>
      </c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214">
        <v>1541140086</v>
      </c>
      <c r="C52" s="456" t="s">
        <v>119</v>
      </c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214">
        <v>1541140123</v>
      </c>
      <c r="C53" s="456" t="s">
        <v>120</v>
      </c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214">
        <v>1541140087</v>
      </c>
      <c r="C54" s="456" t="s">
        <v>121</v>
      </c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214">
        <v>1541140088</v>
      </c>
      <c r="C55" s="456" t="s">
        <v>122</v>
      </c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206"/>
      <c r="C56" s="21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206"/>
      <c r="C57" s="21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206"/>
      <c r="C58" s="21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206"/>
      <c r="C59" s="212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206"/>
      <c r="C60" s="212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63"/>
      <c r="C61" s="155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2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35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468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466" t="s">
        <v>64</v>
      </c>
      <c r="C6" s="343"/>
      <c r="D6" s="343"/>
      <c r="E6" s="343"/>
      <c r="F6" s="343"/>
      <c r="G6" s="343"/>
      <c r="H6" s="147" t="s">
        <v>76</v>
      </c>
      <c r="I6" s="148">
        <v>2</v>
      </c>
      <c r="J6" s="149" t="s">
        <v>77</v>
      </c>
      <c r="K6" s="148" t="s">
        <v>49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458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59">
        <v>1541140150</v>
      </c>
      <c r="C10" s="453" t="s">
        <v>123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214">
        <v>1541140124</v>
      </c>
      <c r="C11" s="456" t="s">
        <v>124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214">
        <v>1541140090</v>
      </c>
      <c r="C12" s="456" t="s">
        <v>125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214">
        <v>1541140136</v>
      </c>
      <c r="C13" s="456" t="s">
        <v>126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214">
        <v>1541140091</v>
      </c>
      <c r="C14" s="456" t="s">
        <v>127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214">
        <v>1541140156</v>
      </c>
      <c r="C15" s="456" t="s">
        <v>381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214">
        <v>1541140137</v>
      </c>
      <c r="C16" s="456" t="s">
        <v>128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214">
        <v>1541140092</v>
      </c>
      <c r="C17" s="456" t="s">
        <v>382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214">
        <v>1541140093</v>
      </c>
      <c r="C18" s="456" t="s">
        <v>129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214">
        <v>1541140125</v>
      </c>
      <c r="C19" s="456" t="s">
        <v>130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214">
        <v>1541140094</v>
      </c>
      <c r="C20" s="456" t="s">
        <v>131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214">
        <v>1541140127</v>
      </c>
      <c r="C21" s="456" t="s">
        <v>132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214">
        <v>1541140096</v>
      </c>
      <c r="C22" s="456" t="s">
        <v>133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214">
        <v>1541140157</v>
      </c>
      <c r="C23" s="456" t="s">
        <v>383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214">
        <v>1541140129</v>
      </c>
      <c r="C24" s="456" t="s">
        <v>136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214">
        <v>1541140144</v>
      </c>
      <c r="C25" s="456" t="s">
        <v>137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214">
        <v>1541140099</v>
      </c>
      <c r="C26" s="456" t="s">
        <v>138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214">
        <v>1541140141</v>
      </c>
      <c r="C27" s="456" t="s">
        <v>139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214">
        <v>1541140100</v>
      </c>
      <c r="C28" s="456" t="s">
        <v>140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214">
        <v>1541140101</v>
      </c>
      <c r="C29" s="456" t="s">
        <v>141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214">
        <v>1541140152</v>
      </c>
      <c r="C30" s="456" t="s">
        <v>384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214">
        <v>1541140147</v>
      </c>
      <c r="C31" s="456" t="s">
        <v>142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214">
        <v>1541140102</v>
      </c>
      <c r="C32" s="456" t="s">
        <v>143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214">
        <v>1541140151</v>
      </c>
      <c r="C33" s="456" t="s">
        <v>385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214">
        <v>1541140105</v>
      </c>
      <c r="C34" s="456" t="s">
        <v>144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214">
        <v>1541140106</v>
      </c>
      <c r="C35" s="456" t="s">
        <v>145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214">
        <v>1541140145</v>
      </c>
      <c r="C36" s="456" t="s">
        <v>146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214">
        <v>1541140107</v>
      </c>
      <c r="C37" s="456" t="s">
        <v>147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214">
        <v>1541140142</v>
      </c>
      <c r="C38" s="456" t="s">
        <v>148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214">
        <v>1541140108</v>
      </c>
      <c r="C39" s="456" t="s">
        <v>149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214">
        <v>1541140109</v>
      </c>
      <c r="C40" s="456" t="s">
        <v>150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214">
        <v>1541140131</v>
      </c>
      <c r="C41" s="456" t="s">
        <v>151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214">
        <v>1541140110</v>
      </c>
      <c r="C42" s="456" t="s">
        <v>153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69">
        <v>1541140149</v>
      </c>
      <c r="C43" s="456" t="s">
        <v>152</v>
      </c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463">
        <v>1541140158</v>
      </c>
      <c r="C44" s="456" t="s">
        <v>386</v>
      </c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14">
        <v>1541140143</v>
      </c>
      <c r="C45" s="456" t="s">
        <v>154</v>
      </c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14">
        <v>1541140132</v>
      </c>
      <c r="C46" s="456" t="s">
        <v>155</v>
      </c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214">
        <v>1541140111</v>
      </c>
      <c r="C47" s="456" t="s">
        <v>156</v>
      </c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214">
        <v>1541140112</v>
      </c>
      <c r="C48" s="456" t="s">
        <v>157</v>
      </c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463">
        <v>1541140155</v>
      </c>
      <c r="C49" s="456" t="s">
        <v>387</v>
      </c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461"/>
      <c r="C50" s="212"/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467"/>
      <c r="C51" s="212"/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467"/>
      <c r="C52" s="212"/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214"/>
      <c r="C53" s="212"/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214"/>
      <c r="C54" s="212"/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214"/>
      <c r="C55" s="212"/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214"/>
      <c r="C56" s="21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214"/>
      <c r="C57" s="21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214"/>
      <c r="C58" s="21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63"/>
      <c r="C59" s="155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43"/>
      <c r="C60" s="155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43"/>
      <c r="C61" s="155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5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sortState ref="C39:C58">
    <sortCondition ref="C39"/>
  </sortState>
  <mergeCells count="3">
    <mergeCell ref="C6:G6"/>
    <mergeCell ref="B7:C7"/>
    <mergeCell ref="D7:L7"/>
  </mergeCells>
  <hyperlinks>
    <hyperlink ref="B49" r:id="rId1" display="http://siase2.edomex.gob.mx/ControEscolarMSYS/verPorAlumno.action?cvealu=1541140155"/>
    <hyperlink ref="B44" r:id="rId2" display="http://siase2.edomex.gob.mx/ControEscolarMSYS/verPorAlumno.action?cvealu=1541140158"/>
  </hyperlinks>
  <pageMargins left="0.23622047244094491" right="0.23622047244094491" top="0.62992125984251968" bottom="0.35433070866141736" header="0.31496062992125984" footer="0.31496062992125984"/>
  <pageSetup scale="55" orientation="landscape" horizontalDpi="0" verticalDpi="0" r:id="rId3"/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7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136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4</v>
      </c>
      <c r="J6" s="149" t="s">
        <v>77</v>
      </c>
      <c r="K6" s="148" t="s">
        <v>12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140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71">
        <v>1541130001</v>
      </c>
      <c r="C10" s="470" t="s">
        <v>158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465">
        <v>1541130058</v>
      </c>
      <c r="C11" s="456" t="s">
        <v>160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465">
        <v>1541130005</v>
      </c>
      <c r="C12" s="456" t="s">
        <v>161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465">
        <v>1541130007</v>
      </c>
      <c r="C13" s="456" t="s">
        <v>162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465">
        <v>1541130010</v>
      </c>
      <c r="C14" s="456" t="s">
        <v>163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465">
        <v>1541130014</v>
      </c>
      <c r="C15" s="456" t="s">
        <v>164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465">
        <v>1541130018</v>
      </c>
      <c r="C16" s="456" t="s">
        <v>165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465">
        <v>1541130019</v>
      </c>
      <c r="C17" s="456" t="s">
        <v>166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465">
        <v>1541130074</v>
      </c>
      <c r="C18" s="456" t="s">
        <v>167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465">
        <v>1541130022</v>
      </c>
      <c r="C19" s="456" t="s">
        <v>168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465">
        <v>1541130024</v>
      </c>
      <c r="C20" s="456" t="s">
        <v>169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465">
        <v>1541130025</v>
      </c>
      <c r="C21" s="456" t="s">
        <v>170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465">
        <v>1541130031</v>
      </c>
      <c r="C22" s="456" t="s">
        <v>171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465">
        <v>1541130033</v>
      </c>
      <c r="C23" s="456" t="s">
        <v>172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465">
        <v>1541130034</v>
      </c>
      <c r="C24" s="456" t="s">
        <v>173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465">
        <v>1541130035</v>
      </c>
      <c r="C25" s="456" t="s">
        <v>174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465">
        <v>1541130036</v>
      </c>
      <c r="C26" s="456" t="s">
        <v>210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5">
        <v>1541130085</v>
      </c>
      <c r="C27" s="456" t="s">
        <v>175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465">
        <v>1541130164</v>
      </c>
      <c r="C28" s="456" t="s">
        <v>176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465">
        <v>1541130037</v>
      </c>
      <c r="C29" s="456" t="s">
        <v>177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465">
        <v>1541130038</v>
      </c>
      <c r="C30" s="456" t="s">
        <v>178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465">
        <v>1541130168</v>
      </c>
      <c r="C31" s="456" t="s">
        <v>388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465">
        <v>1541130158</v>
      </c>
      <c r="C32" s="456" t="s">
        <v>179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465">
        <v>1541130039</v>
      </c>
      <c r="C33" s="456" t="s">
        <v>180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465">
        <v>1541130162</v>
      </c>
      <c r="C34" s="456" t="s">
        <v>181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465">
        <v>1541130040</v>
      </c>
      <c r="C35" s="456" t="s">
        <v>182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465">
        <v>1541130041</v>
      </c>
      <c r="C36" s="456" t="s">
        <v>183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465">
        <v>1541130045</v>
      </c>
      <c r="C37" s="456" t="s">
        <v>184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465">
        <v>1541130047</v>
      </c>
      <c r="C38" s="456" t="s">
        <v>185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465">
        <v>1541130169</v>
      </c>
      <c r="C39" s="456" t="s">
        <v>389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465">
        <v>1541130156</v>
      </c>
      <c r="C40" s="456" t="s">
        <v>186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465">
        <v>1541130049</v>
      </c>
      <c r="C41" s="456" t="s">
        <v>187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465"/>
      <c r="C42" s="456"/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206"/>
      <c r="C43" s="213"/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206"/>
      <c r="C44" s="213"/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06"/>
      <c r="C45" s="213"/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06"/>
      <c r="C46" s="213"/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206"/>
      <c r="C47" s="213"/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206"/>
      <c r="C48" s="213"/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163"/>
      <c r="C49" s="162"/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163"/>
      <c r="C50" s="162"/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163"/>
      <c r="C51" s="162"/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163"/>
      <c r="C52" s="162"/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163"/>
      <c r="C53" s="162"/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163"/>
      <c r="C54" s="162"/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163"/>
      <c r="C55" s="162"/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163"/>
      <c r="C56" s="16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163"/>
      <c r="C57" s="16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163"/>
      <c r="C58" s="16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43"/>
      <c r="C59" s="152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43"/>
      <c r="C60" s="152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43"/>
      <c r="C61" s="152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2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7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136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4</v>
      </c>
      <c r="J6" s="149" t="s">
        <v>77</v>
      </c>
      <c r="K6" s="148" t="s">
        <v>13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140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64">
        <v>1541130053</v>
      </c>
      <c r="C10" s="453" t="s">
        <v>188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465">
        <v>1541130054</v>
      </c>
      <c r="C11" s="456" t="s">
        <v>222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465">
        <v>1541130055</v>
      </c>
      <c r="C12" s="456" t="s">
        <v>189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472">
        <v>1541130057</v>
      </c>
      <c r="C13" s="456" t="s">
        <v>190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472">
        <v>1541130159</v>
      </c>
      <c r="C14" s="456" t="s">
        <v>191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465">
        <v>1541130059</v>
      </c>
      <c r="C15" s="456" t="s">
        <v>192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465">
        <v>1541130060</v>
      </c>
      <c r="C16" s="456" t="s">
        <v>193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465">
        <v>1541130061</v>
      </c>
      <c r="C17" s="456" t="s">
        <v>194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465">
        <v>1541130062</v>
      </c>
      <c r="C18" s="456" t="s">
        <v>195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465">
        <v>1541130160</v>
      </c>
      <c r="C19" s="456" t="s">
        <v>196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465">
        <v>1541130116</v>
      </c>
      <c r="C20" s="456" t="s">
        <v>197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465">
        <v>1541130064</v>
      </c>
      <c r="C21" s="456" t="s">
        <v>198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465">
        <v>1541130065</v>
      </c>
      <c r="C22" s="456" t="s">
        <v>199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465">
        <v>1541130068</v>
      </c>
      <c r="C23" s="456" t="s">
        <v>200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465">
        <v>1541130070</v>
      </c>
      <c r="C24" s="456" t="s">
        <v>201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465">
        <v>1541130071</v>
      </c>
      <c r="C25" s="456" t="s">
        <v>202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465">
        <v>1541130073</v>
      </c>
      <c r="C26" s="456" t="s">
        <v>203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5">
        <v>1541130075</v>
      </c>
      <c r="C27" s="456" t="s">
        <v>204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465">
        <v>1541130078</v>
      </c>
      <c r="C28" s="456" t="s">
        <v>205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465">
        <v>1541130079</v>
      </c>
      <c r="C29" s="456" t="s">
        <v>206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465">
        <v>1541130080</v>
      </c>
      <c r="C30" s="456" t="s">
        <v>207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465">
        <v>1541130081</v>
      </c>
      <c r="C31" s="456" t="s">
        <v>208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465">
        <v>1541130157</v>
      </c>
      <c r="C32" s="456" t="s">
        <v>209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465">
        <v>1541130086</v>
      </c>
      <c r="C33" s="456" t="s">
        <v>211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465">
        <v>1541130088</v>
      </c>
      <c r="C34" s="456" t="s">
        <v>212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465">
        <v>1541130089</v>
      </c>
      <c r="C35" s="456" t="s">
        <v>213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465">
        <v>1541130090</v>
      </c>
      <c r="C36" s="456" t="s">
        <v>214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465">
        <v>1541130094</v>
      </c>
      <c r="C37" s="456" t="s">
        <v>215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465">
        <v>1541130161</v>
      </c>
      <c r="C38" s="456" t="s">
        <v>216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465">
        <v>1541130167</v>
      </c>
      <c r="C39" s="456" t="s">
        <v>217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465">
        <v>1541130097</v>
      </c>
      <c r="C40" s="456" t="s">
        <v>218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465">
        <v>1541130098</v>
      </c>
      <c r="C41" s="456" t="s">
        <v>219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465">
        <v>1541130100</v>
      </c>
      <c r="C42" s="456" t="s">
        <v>220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65">
        <v>1541130102</v>
      </c>
      <c r="C43" s="456" t="s">
        <v>221</v>
      </c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206"/>
      <c r="C44" s="212"/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06"/>
      <c r="C45" s="212"/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06"/>
      <c r="C46" s="212"/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206"/>
      <c r="C47" s="212"/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206"/>
      <c r="C48" s="212"/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206"/>
      <c r="C49" s="212"/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163"/>
      <c r="C50" s="162"/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163"/>
      <c r="C51" s="162"/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163"/>
      <c r="C52" s="162"/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163"/>
      <c r="C53" s="162"/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163"/>
      <c r="C54" s="162"/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163"/>
      <c r="C55" s="162"/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163"/>
      <c r="C56" s="16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163"/>
      <c r="C57" s="16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163"/>
      <c r="C58" s="16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63"/>
      <c r="C59" s="162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63"/>
      <c r="C60" s="162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63"/>
      <c r="C61" s="162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2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7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81" customWidth="1"/>
    <col min="14" max="16384" width="11.42578125" style="181"/>
  </cols>
  <sheetData>
    <row r="5" spans="1:13" ht="22.5" customHeight="1">
      <c r="B5" s="136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4</v>
      </c>
      <c r="J6" s="149" t="s">
        <v>77</v>
      </c>
      <c r="K6" s="148" t="s">
        <v>49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140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64">
        <v>1541130105</v>
      </c>
      <c r="C10" s="453" t="s">
        <v>223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465">
        <v>1541130002</v>
      </c>
      <c r="C11" s="456" t="s">
        <v>159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465">
        <v>1541130107</v>
      </c>
      <c r="C12" s="456" t="s">
        <v>224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465">
        <v>1541130108</v>
      </c>
      <c r="C13" s="456" t="s">
        <v>225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465">
        <v>1541130109</v>
      </c>
      <c r="C14" s="456" t="s">
        <v>226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465">
        <v>1541130110</v>
      </c>
      <c r="C15" s="456" t="s">
        <v>227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465">
        <v>1541130111</v>
      </c>
      <c r="C16" s="456" t="s">
        <v>228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465">
        <v>1541130115</v>
      </c>
      <c r="C17" s="456" t="s">
        <v>229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465">
        <v>1541130011</v>
      </c>
      <c r="C18" s="456" t="s">
        <v>230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465">
        <v>1541130069</v>
      </c>
      <c r="C19" s="456" t="s">
        <v>231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465">
        <v>1541130117</v>
      </c>
      <c r="C20" s="456" t="s">
        <v>232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465">
        <v>1541130119</v>
      </c>
      <c r="C21" s="456" t="s">
        <v>233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465">
        <v>1541130123</v>
      </c>
      <c r="C22" s="456" t="s">
        <v>234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465">
        <v>1541130124</v>
      </c>
      <c r="C23" s="456" t="s">
        <v>235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465">
        <v>1541130125</v>
      </c>
      <c r="C24" s="456" t="s">
        <v>236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465">
        <v>1541130126</v>
      </c>
      <c r="C25" s="456" t="s">
        <v>237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465">
        <v>1541130030</v>
      </c>
      <c r="C26" s="456" t="s">
        <v>238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5">
        <v>1541130128</v>
      </c>
      <c r="C27" s="456" t="s">
        <v>239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465">
        <v>1541130129</v>
      </c>
      <c r="C28" s="456" t="s">
        <v>240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465">
        <v>1541130133</v>
      </c>
      <c r="C29" s="456" t="s">
        <v>241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465">
        <v>1541130135</v>
      </c>
      <c r="C30" s="456" t="s">
        <v>242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465">
        <v>1541130136</v>
      </c>
      <c r="C31" s="456" t="s">
        <v>243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465">
        <v>1541130137</v>
      </c>
      <c r="C32" s="456" t="s">
        <v>244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465">
        <v>1541130140</v>
      </c>
      <c r="C33" s="456" t="s">
        <v>245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465">
        <v>1541130095</v>
      </c>
      <c r="C34" s="456" t="s">
        <v>246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465">
        <v>1541130142</v>
      </c>
      <c r="C35" s="456" t="s">
        <v>247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465">
        <v>1541130143</v>
      </c>
      <c r="C36" s="456" t="s">
        <v>248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465">
        <v>1541130046</v>
      </c>
      <c r="C37" s="456" t="s">
        <v>249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465">
        <v>1541130144</v>
      </c>
      <c r="C38" s="456" t="s">
        <v>250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465">
        <v>1541130145</v>
      </c>
      <c r="C39" s="456" t="s">
        <v>251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465">
        <v>1541130146</v>
      </c>
      <c r="C40" s="456" t="s">
        <v>252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465">
        <v>1541130150</v>
      </c>
      <c r="C41" s="456" t="s">
        <v>253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465">
        <v>1541130152</v>
      </c>
      <c r="C42" s="456" t="s">
        <v>254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65"/>
      <c r="C43" s="456"/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214"/>
      <c r="C44" s="212"/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214"/>
      <c r="C45" s="212"/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214"/>
      <c r="C46" s="212"/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214"/>
      <c r="C47" s="212"/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163"/>
      <c r="C48" s="162"/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163"/>
      <c r="C49" s="162"/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163"/>
      <c r="C50" s="162"/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163"/>
      <c r="C51" s="162"/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163"/>
      <c r="C52" s="162"/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163"/>
      <c r="C53" s="162"/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163"/>
      <c r="C54" s="162"/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163"/>
      <c r="C55" s="162"/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163"/>
      <c r="C56" s="16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163"/>
      <c r="C57" s="16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163"/>
      <c r="C58" s="16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63"/>
      <c r="C59" s="162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63"/>
      <c r="C60" s="162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63"/>
      <c r="C61" s="162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2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topLeftCell="A4"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7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136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148">
        <v>6</v>
      </c>
      <c r="J6" s="149" t="s">
        <v>77</v>
      </c>
      <c r="K6" s="148" t="s">
        <v>12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140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71">
        <v>1541120001</v>
      </c>
      <c r="C10" s="470" t="s">
        <v>256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465">
        <v>1541120002</v>
      </c>
      <c r="C11" s="456" t="s">
        <v>257</v>
      </c>
      <c r="D11" s="182"/>
      <c r="E11" s="182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465">
        <v>1541120003</v>
      </c>
      <c r="C12" s="456" t="s">
        <v>258</v>
      </c>
      <c r="D12" s="182"/>
      <c r="E12" s="182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465">
        <v>1541120004</v>
      </c>
      <c r="C13" s="456" t="s">
        <v>259</v>
      </c>
      <c r="D13" s="182"/>
      <c r="E13" s="182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465">
        <v>1541120121</v>
      </c>
      <c r="C14" s="456" t="s">
        <v>260</v>
      </c>
      <c r="D14" s="182"/>
      <c r="E14" s="182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465">
        <v>1541120007</v>
      </c>
      <c r="C15" s="456" t="s">
        <v>261</v>
      </c>
      <c r="D15" s="182"/>
      <c r="E15" s="182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465">
        <v>1541120057</v>
      </c>
      <c r="C16" s="456" t="s">
        <v>262</v>
      </c>
      <c r="D16" s="182"/>
      <c r="E16" s="182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465">
        <v>1541120009</v>
      </c>
      <c r="C17" s="456" t="s">
        <v>263</v>
      </c>
      <c r="D17" s="182"/>
      <c r="E17" s="182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465">
        <v>1541120113</v>
      </c>
      <c r="C18" s="456" t="s">
        <v>264</v>
      </c>
      <c r="D18" s="182"/>
      <c r="E18" s="182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465">
        <v>1541120111</v>
      </c>
      <c r="C19" s="456" t="s">
        <v>265</v>
      </c>
      <c r="D19" s="182"/>
      <c r="E19" s="182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465">
        <v>1541120112</v>
      </c>
      <c r="C20" s="456" t="s">
        <v>266</v>
      </c>
      <c r="D20" s="182"/>
      <c r="E20" s="182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465">
        <v>1541120010</v>
      </c>
      <c r="C21" s="456" t="s">
        <v>267</v>
      </c>
      <c r="D21" s="182"/>
      <c r="E21" s="182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465">
        <v>1541120011</v>
      </c>
      <c r="C22" s="456" t="s">
        <v>268</v>
      </c>
      <c r="D22" s="182"/>
      <c r="E22" s="182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465">
        <v>1541120012</v>
      </c>
      <c r="C23" s="456" t="s">
        <v>269</v>
      </c>
      <c r="D23" s="182"/>
      <c r="E23" s="182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465">
        <v>1541120065</v>
      </c>
      <c r="C24" s="456" t="s">
        <v>270</v>
      </c>
      <c r="D24" s="182"/>
      <c r="E24" s="182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465">
        <v>1541120014</v>
      </c>
      <c r="C25" s="456" t="s">
        <v>271</v>
      </c>
      <c r="D25" s="182"/>
      <c r="E25" s="182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465">
        <v>1541120015</v>
      </c>
      <c r="C26" s="456" t="s">
        <v>272</v>
      </c>
      <c r="D26" s="182"/>
      <c r="E26" s="182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5">
        <v>1541120016</v>
      </c>
      <c r="C27" s="456" t="s">
        <v>273</v>
      </c>
      <c r="D27" s="182"/>
      <c r="E27" s="182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465">
        <v>1541120017</v>
      </c>
      <c r="C28" s="456" t="s">
        <v>274</v>
      </c>
      <c r="D28" s="182"/>
      <c r="E28" s="182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465">
        <v>1541120125</v>
      </c>
      <c r="C29" s="456" t="s">
        <v>275</v>
      </c>
      <c r="D29" s="182"/>
      <c r="E29" s="182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465">
        <v>1541120019</v>
      </c>
      <c r="C30" s="456" t="s">
        <v>276</v>
      </c>
      <c r="D30" s="182"/>
      <c r="E30" s="182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465">
        <v>1541120025</v>
      </c>
      <c r="C31" s="456" t="s">
        <v>278</v>
      </c>
      <c r="D31" s="182"/>
      <c r="E31" s="182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465">
        <v>1541120026</v>
      </c>
      <c r="C32" s="456" t="s">
        <v>279</v>
      </c>
      <c r="D32" s="182"/>
      <c r="E32" s="182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465">
        <v>1541120027</v>
      </c>
      <c r="C33" s="456" t="s">
        <v>280</v>
      </c>
      <c r="D33" s="182"/>
      <c r="E33" s="182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465">
        <v>1541120029</v>
      </c>
      <c r="C34" s="456" t="s">
        <v>281</v>
      </c>
      <c r="D34" s="182"/>
      <c r="E34" s="182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465">
        <v>1541120134</v>
      </c>
      <c r="C35" s="456" t="s">
        <v>390</v>
      </c>
      <c r="D35" s="182"/>
      <c r="E35" s="182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465">
        <v>1541120106</v>
      </c>
      <c r="C36" s="456" t="s">
        <v>282</v>
      </c>
      <c r="D36" s="182"/>
      <c r="E36" s="182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465">
        <v>1541120033</v>
      </c>
      <c r="C37" s="456" t="s">
        <v>283</v>
      </c>
      <c r="D37" s="182"/>
      <c r="E37" s="182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465">
        <v>1541120034</v>
      </c>
      <c r="C38" s="456" t="s">
        <v>284</v>
      </c>
      <c r="D38" s="182"/>
      <c r="E38" s="182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465">
        <v>1541120085</v>
      </c>
      <c r="C39" s="456" t="s">
        <v>317</v>
      </c>
      <c r="D39" s="182"/>
      <c r="E39" s="182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465">
        <v>1541120036</v>
      </c>
      <c r="C40" s="456" t="s">
        <v>285</v>
      </c>
      <c r="D40" s="182"/>
      <c r="E40" s="182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465">
        <v>1541120123</v>
      </c>
      <c r="C41" s="456" t="s">
        <v>286</v>
      </c>
      <c r="D41" s="182"/>
      <c r="E41" s="182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465">
        <v>1541120090</v>
      </c>
      <c r="C42" s="456" t="s">
        <v>287</v>
      </c>
      <c r="D42" s="182"/>
      <c r="E42" s="182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65">
        <v>1541120038</v>
      </c>
      <c r="C43" s="456" t="s">
        <v>288</v>
      </c>
      <c r="D43" s="182"/>
      <c r="E43" s="182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465">
        <v>1541120114</v>
      </c>
      <c r="C44" s="456" t="s">
        <v>289</v>
      </c>
      <c r="D44" s="182"/>
      <c r="E44" s="182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465">
        <v>1541120095</v>
      </c>
      <c r="C45" s="456" t="s">
        <v>291</v>
      </c>
      <c r="D45" s="182"/>
      <c r="E45" s="182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465">
        <v>1541120043</v>
      </c>
      <c r="C46" s="456" t="s">
        <v>292</v>
      </c>
      <c r="D46" s="182"/>
      <c r="E46" s="182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465">
        <v>1541120045</v>
      </c>
      <c r="C47" s="456" t="s">
        <v>293</v>
      </c>
      <c r="D47" s="182"/>
      <c r="E47" s="182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473" t="s">
        <v>255</v>
      </c>
      <c r="C48" s="456" t="s">
        <v>294</v>
      </c>
      <c r="D48" s="182"/>
      <c r="E48" s="182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465">
        <v>1541120048</v>
      </c>
      <c r="C49" s="456" t="s">
        <v>295</v>
      </c>
      <c r="D49" s="182"/>
      <c r="E49" s="182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163"/>
      <c r="C50" s="212"/>
      <c r="D50" s="182"/>
      <c r="E50" s="182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163"/>
      <c r="C51" s="212"/>
      <c r="D51" s="182"/>
      <c r="E51" s="182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163"/>
      <c r="C52" s="162"/>
      <c r="D52" s="182"/>
      <c r="E52" s="182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163"/>
      <c r="C53" s="162"/>
      <c r="D53" s="182"/>
      <c r="E53" s="182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163"/>
      <c r="C54" s="162"/>
      <c r="D54" s="182"/>
      <c r="E54" s="182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163"/>
      <c r="C55" s="162"/>
      <c r="D55" s="182"/>
      <c r="E55" s="182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163"/>
      <c r="C56" s="162"/>
      <c r="D56" s="182"/>
      <c r="E56" s="182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163"/>
      <c r="C57" s="162"/>
      <c r="D57" s="182"/>
      <c r="E57" s="182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163"/>
      <c r="C58" s="162"/>
      <c r="D58" s="182"/>
      <c r="E58" s="182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43"/>
      <c r="C59" s="152"/>
      <c r="D59" s="182"/>
      <c r="E59" s="182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43"/>
      <c r="C60" s="152"/>
      <c r="D60" s="182"/>
      <c r="E60" s="182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43"/>
      <c r="C61" s="152"/>
      <c r="D61" s="182"/>
      <c r="E61" s="182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44"/>
      <c r="C62" s="152"/>
      <c r="D62" s="182"/>
      <c r="E62" s="182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44"/>
      <c r="C63" s="152"/>
      <c r="D63" s="182"/>
      <c r="E63" s="182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44"/>
      <c r="C64" s="152"/>
      <c r="D64" s="182"/>
      <c r="E64" s="182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5:M64"/>
  <sheetViews>
    <sheetView workbookViewId="0">
      <selection activeCell="D10" sqref="D10:L64"/>
    </sheetView>
  </sheetViews>
  <sheetFormatPr baseColWidth="10" defaultRowHeight="15"/>
  <cols>
    <col min="1" max="1" width="2.85546875" style="135" customWidth="1"/>
    <col min="2" max="2" width="18.42578125" style="17" customWidth="1"/>
    <col min="3" max="3" width="37.85546875" style="145" customWidth="1"/>
    <col min="4" max="4" width="8.140625" style="17" customWidth="1"/>
    <col min="5" max="5" width="7.85546875" style="17" customWidth="1"/>
    <col min="6" max="6" width="8.28515625" style="146" customWidth="1"/>
    <col min="7" max="7" width="6.7109375" style="146" customWidth="1"/>
    <col min="8" max="8" width="8.85546875" style="17" customWidth="1"/>
    <col min="9" max="9" width="8.28515625" style="17" customWidth="1"/>
    <col min="10" max="10" width="6" style="17" customWidth="1"/>
    <col min="11" max="11" width="5.140625" style="146" customWidth="1"/>
    <col min="12" max="12" width="10.28515625" style="17" customWidth="1"/>
    <col min="13" max="13" width="1.140625" style="123" customWidth="1"/>
    <col min="14" max="16384" width="11.42578125" style="123"/>
  </cols>
  <sheetData>
    <row r="5" spans="1:13" ht="22.5" customHeight="1">
      <c r="B5" s="136" t="s">
        <v>63</v>
      </c>
      <c r="C5" s="137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19.5" customHeight="1">
      <c r="B6" s="138" t="s">
        <v>64</v>
      </c>
      <c r="C6" s="343"/>
      <c r="D6" s="343"/>
      <c r="E6" s="343"/>
      <c r="F6" s="343"/>
      <c r="G6" s="343"/>
      <c r="H6" s="147" t="s">
        <v>76</v>
      </c>
      <c r="I6" s="203">
        <v>6</v>
      </c>
      <c r="J6" s="215" t="s">
        <v>77</v>
      </c>
      <c r="K6" s="203" t="s">
        <v>13</v>
      </c>
      <c r="L6" s="139"/>
      <c r="M6" s="139"/>
    </row>
    <row r="7" spans="1:13" ht="15" customHeight="1">
      <c r="B7" s="344" t="s">
        <v>65</v>
      </c>
      <c r="C7" s="344"/>
      <c r="D7" s="343"/>
      <c r="E7" s="343"/>
      <c r="F7" s="343"/>
      <c r="G7" s="343"/>
      <c r="H7" s="343"/>
      <c r="I7" s="343"/>
      <c r="J7" s="343"/>
      <c r="K7" s="343"/>
      <c r="L7" s="343"/>
      <c r="M7" s="139"/>
    </row>
    <row r="8" spans="1:13" ht="10.5" customHeight="1" thickBot="1">
      <c r="B8" s="140"/>
      <c r="C8" s="140"/>
      <c r="D8" s="141"/>
      <c r="E8" s="141"/>
      <c r="F8" s="141"/>
      <c r="G8" s="141"/>
      <c r="H8" s="141"/>
      <c r="I8" s="141"/>
      <c r="J8" s="141"/>
      <c r="K8" s="141"/>
      <c r="L8" s="141"/>
      <c r="M8" s="139"/>
    </row>
    <row r="9" spans="1:13" s="18" customFormat="1" ht="22.5" customHeight="1" thickBot="1">
      <c r="A9" s="142" t="s">
        <v>1</v>
      </c>
      <c r="B9" s="142" t="s">
        <v>78</v>
      </c>
      <c r="C9" s="142" t="s">
        <v>66</v>
      </c>
      <c r="D9" s="157" t="s">
        <v>67</v>
      </c>
      <c r="E9" s="157" t="s">
        <v>68</v>
      </c>
      <c r="F9" s="159" t="s">
        <v>69</v>
      </c>
      <c r="G9" s="159" t="s">
        <v>70</v>
      </c>
      <c r="H9" s="157" t="s">
        <v>71</v>
      </c>
      <c r="I9" s="157" t="s">
        <v>72</v>
      </c>
      <c r="J9" s="157" t="s">
        <v>73</v>
      </c>
      <c r="K9" s="159" t="s">
        <v>74</v>
      </c>
      <c r="L9" s="161" t="s">
        <v>75</v>
      </c>
    </row>
    <row r="10" spans="1:13">
      <c r="A10" s="150">
        <v>1</v>
      </c>
      <c r="B10" s="452">
        <v>1541120131</v>
      </c>
      <c r="C10" s="453" t="s">
        <v>296</v>
      </c>
      <c r="D10" s="156"/>
      <c r="E10" s="156"/>
      <c r="F10" s="208"/>
      <c r="G10" s="158"/>
      <c r="H10" s="160"/>
      <c r="I10" s="160"/>
      <c r="J10" s="158"/>
      <c r="K10" s="158"/>
      <c r="L10" s="160"/>
    </row>
    <row r="11" spans="1:13">
      <c r="A11" s="151">
        <v>2</v>
      </c>
      <c r="B11" s="465">
        <v>1541120005</v>
      </c>
      <c r="C11" s="456" t="s">
        <v>297</v>
      </c>
      <c r="D11" s="124"/>
      <c r="E11" s="124"/>
      <c r="F11" s="208"/>
      <c r="G11" s="153"/>
      <c r="H11" s="154"/>
      <c r="I11" s="154"/>
      <c r="J11" s="153"/>
      <c r="K11" s="153"/>
      <c r="L11" s="154"/>
    </row>
    <row r="12" spans="1:13">
      <c r="A12" s="151">
        <v>3</v>
      </c>
      <c r="B12" s="465">
        <v>1541120115</v>
      </c>
      <c r="C12" s="456" t="s">
        <v>298</v>
      </c>
      <c r="D12" s="124"/>
      <c r="E12" s="124"/>
      <c r="F12" s="208"/>
      <c r="G12" s="153"/>
      <c r="H12" s="154"/>
      <c r="I12" s="154"/>
      <c r="J12" s="153"/>
      <c r="K12" s="153"/>
      <c r="L12" s="154"/>
    </row>
    <row r="13" spans="1:13">
      <c r="A13" s="151">
        <v>4</v>
      </c>
      <c r="B13" s="474">
        <v>1541120129</v>
      </c>
      <c r="C13" s="475" t="s">
        <v>299</v>
      </c>
      <c r="D13" s="124"/>
      <c r="E13" s="124"/>
      <c r="F13" s="208"/>
      <c r="G13" s="153"/>
      <c r="H13" s="154"/>
      <c r="I13" s="154"/>
      <c r="J13" s="153"/>
      <c r="K13" s="153"/>
      <c r="L13" s="154"/>
    </row>
    <row r="14" spans="1:13">
      <c r="A14" s="151">
        <v>5</v>
      </c>
      <c r="B14" s="465">
        <v>1541120054</v>
      </c>
      <c r="C14" s="456" t="s">
        <v>300</v>
      </c>
      <c r="D14" s="124"/>
      <c r="E14" s="124"/>
      <c r="F14" s="208"/>
      <c r="G14" s="153"/>
      <c r="H14" s="154"/>
      <c r="I14" s="154"/>
      <c r="J14" s="153"/>
      <c r="K14" s="153"/>
      <c r="L14" s="154"/>
    </row>
    <row r="15" spans="1:13">
      <c r="A15" s="151">
        <v>6</v>
      </c>
      <c r="B15" s="465">
        <v>1541120103</v>
      </c>
      <c r="C15" s="456" t="s">
        <v>301</v>
      </c>
      <c r="D15" s="124"/>
      <c r="E15" s="124"/>
      <c r="F15" s="208"/>
      <c r="G15" s="153"/>
      <c r="H15" s="154"/>
      <c r="I15" s="154"/>
      <c r="J15" s="153"/>
      <c r="K15" s="153"/>
      <c r="L15" s="154"/>
    </row>
    <row r="16" spans="1:13">
      <c r="A16" s="151">
        <v>7</v>
      </c>
      <c r="B16" s="465">
        <v>1541120055</v>
      </c>
      <c r="C16" s="456" t="s">
        <v>302</v>
      </c>
      <c r="D16" s="124"/>
      <c r="E16" s="124"/>
      <c r="F16" s="208"/>
      <c r="G16" s="153"/>
      <c r="H16" s="154"/>
      <c r="I16" s="154"/>
      <c r="J16" s="153"/>
      <c r="K16" s="153"/>
      <c r="L16" s="154"/>
    </row>
    <row r="17" spans="1:12">
      <c r="A17" s="151">
        <v>8</v>
      </c>
      <c r="B17" s="465">
        <v>1541120118</v>
      </c>
      <c r="C17" s="456" t="s">
        <v>303</v>
      </c>
      <c r="D17" s="124"/>
      <c r="E17" s="124"/>
      <c r="F17" s="208"/>
      <c r="G17" s="153"/>
      <c r="H17" s="154"/>
      <c r="I17" s="154"/>
      <c r="J17" s="153"/>
      <c r="K17" s="153"/>
      <c r="L17" s="154"/>
    </row>
    <row r="18" spans="1:12">
      <c r="A18" s="151">
        <v>9</v>
      </c>
      <c r="B18" s="465">
        <v>1541120008</v>
      </c>
      <c r="C18" s="456" t="s">
        <v>304</v>
      </c>
      <c r="D18" s="124"/>
      <c r="E18" s="124"/>
      <c r="F18" s="208"/>
      <c r="G18" s="153"/>
      <c r="H18" s="154"/>
      <c r="I18" s="154"/>
      <c r="J18" s="153"/>
      <c r="K18" s="153"/>
      <c r="L18" s="154"/>
    </row>
    <row r="19" spans="1:12">
      <c r="A19" s="151">
        <v>10</v>
      </c>
      <c r="B19" s="465">
        <v>1541120064</v>
      </c>
      <c r="C19" s="456" t="s">
        <v>305</v>
      </c>
      <c r="D19" s="124"/>
      <c r="E19" s="124"/>
      <c r="F19" s="208"/>
      <c r="G19" s="153"/>
      <c r="H19" s="154"/>
      <c r="I19" s="154"/>
      <c r="J19" s="153"/>
      <c r="K19" s="153"/>
      <c r="L19" s="154"/>
    </row>
    <row r="20" spans="1:12">
      <c r="A20" s="151">
        <v>11</v>
      </c>
      <c r="B20" s="474">
        <v>1541120132</v>
      </c>
      <c r="C20" s="454" t="s">
        <v>391</v>
      </c>
      <c r="D20" s="124"/>
      <c r="E20" s="124"/>
      <c r="F20" s="208"/>
      <c r="G20" s="153"/>
      <c r="H20" s="154"/>
      <c r="I20" s="154"/>
      <c r="J20" s="153"/>
      <c r="K20" s="153"/>
      <c r="L20" s="154"/>
    </row>
    <row r="21" spans="1:12">
      <c r="A21" s="151">
        <v>12</v>
      </c>
      <c r="B21" s="465">
        <v>1541120067</v>
      </c>
      <c r="C21" s="456" t="s">
        <v>306</v>
      </c>
      <c r="D21" s="124"/>
      <c r="E21" s="124"/>
      <c r="F21" s="208"/>
      <c r="G21" s="153"/>
      <c r="H21" s="154"/>
      <c r="I21" s="154"/>
      <c r="J21" s="153"/>
      <c r="K21" s="153"/>
      <c r="L21" s="154"/>
    </row>
    <row r="22" spans="1:12">
      <c r="A22" s="151">
        <v>13</v>
      </c>
      <c r="B22" s="465">
        <v>1541120020</v>
      </c>
      <c r="C22" s="456" t="s">
        <v>307</v>
      </c>
      <c r="D22" s="124"/>
      <c r="E22" s="124"/>
      <c r="F22" s="208"/>
      <c r="G22" s="153"/>
      <c r="H22" s="154"/>
      <c r="I22" s="154"/>
      <c r="J22" s="153"/>
      <c r="K22" s="153"/>
      <c r="L22" s="154"/>
    </row>
    <row r="23" spans="1:12">
      <c r="A23" s="151">
        <v>14</v>
      </c>
      <c r="B23" s="465">
        <v>1541120068</v>
      </c>
      <c r="C23" s="456" t="s">
        <v>308</v>
      </c>
      <c r="D23" s="124"/>
      <c r="E23" s="124"/>
      <c r="F23" s="208"/>
      <c r="G23" s="153"/>
      <c r="H23" s="154"/>
      <c r="I23" s="154"/>
      <c r="J23" s="153"/>
      <c r="K23" s="153"/>
      <c r="L23" s="154"/>
    </row>
    <row r="24" spans="1:12">
      <c r="A24" s="151">
        <v>15</v>
      </c>
      <c r="B24" s="465">
        <v>1541120021</v>
      </c>
      <c r="C24" s="456" t="s">
        <v>277</v>
      </c>
      <c r="D24" s="124"/>
      <c r="E24" s="124"/>
      <c r="F24" s="208"/>
      <c r="G24" s="153"/>
      <c r="H24" s="154"/>
      <c r="I24" s="154"/>
      <c r="J24" s="153"/>
      <c r="K24" s="153"/>
      <c r="L24" s="154"/>
    </row>
    <row r="25" spans="1:12">
      <c r="A25" s="151">
        <v>16</v>
      </c>
      <c r="B25" s="465">
        <v>1541120070</v>
      </c>
      <c r="C25" s="456" t="s">
        <v>309</v>
      </c>
      <c r="D25" s="124"/>
      <c r="E25" s="124"/>
      <c r="F25" s="208"/>
      <c r="G25" s="153"/>
      <c r="H25" s="154"/>
      <c r="I25" s="154"/>
      <c r="J25" s="153"/>
      <c r="K25" s="153"/>
      <c r="L25" s="154"/>
    </row>
    <row r="26" spans="1:12">
      <c r="A26" s="151">
        <v>17</v>
      </c>
      <c r="B26" s="465">
        <v>1541120071</v>
      </c>
      <c r="C26" s="456" t="s">
        <v>310</v>
      </c>
      <c r="D26" s="124"/>
      <c r="E26" s="124"/>
      <c r="F26" s="208"/>
      <c r="G26" s="153"/>
      <c r="H26" s="154"/>
      <c r="I26" s="154"/>
      <c r="J26" s="153"/>
      <c r="K26" s="153"/>
      <c r="L26" s="154"/>
    </row>
    <row r="27" spans="1:12">
      <c r="A27" s="151">
        <v>18</v>
      </c>
      <c r="B27" s="465">
        <v>1541120122</v>
      </c>
      <c r="C27" s="456" t="s">
        <v>311</v>
      </c>
      <c r="D27" s="124"/>
      <c r="E27" s="124"/>
      <c r="F27" s="208"/>
      <c r="G27" s="153"/>
      <c r="H27" s="154"/>
      <c r="I27" s="154"/>
      <c r="J27" s="153"/>
      <c r="K27" s="153"/>
      <c r="L27" s="154"/>
    </row>
    <row r="28" spans="1:12">
      <c r="A28" s="151">
        <v>19</v>
      </c>
      <c r="B28" s="465">
        <v>1541120099</v>
      </c>
      <c r="C28" s="456" t="s">
        <v>312</v>
      </c>
      <c r="D28" s="124"/>
      <c r="E28" s="124"/>
      <c r="F28" s="208"/>
      <c r="G28" s="153"/>
      <c r="H28" s="154"/>
      <c r="I28" s="154"/>
      <c r="J28" s="153"/>
      <c r="K28" s="153"/>
      <c r="L28" s="154"/>
    </row>
    <row r="29" spans="1:12">
      <c r="A29" s="151">
        <v>20</v>
      </c>
      <c r="B29" s="465">
        <v>1541120124</v>
      </c>
      <c r="C29" s="456" t="s">
        <v>313</v>
      </c>
      <c r="D29" s="124"/>
      <c r="E29" s="124"/>
      <c r="F29" s="208"/>
      <c r="G29" s="153"/>
      <c r="H29" s="154"/>
      <c r="I29" s="154"/>
      <c r="J29" s="153"/>
      <c r="K29" s="153"/>
      <c r="L29" s="154"/>
    </row>
    <row r="30" spans="1:12">
      <c r="A30" s="151">
        <v>21</v>
      </c>
      <c r="B30" s="465">
        <v>1541120076</v>
      </c>
      <c r="C30" s="456" t="s">
        <v>314</v>
      </c>
      <c r="D30" s="124"/>
      <c r="E30" s="124"/>
      <c r="F30" s="208"/>
      <c r="G30" s="153"/>
      <c r="H30" s="154"/>
      <c r="I30" s="154"/>
      <c r="J30" s="153"/>
      <c r="K30" s="153"/>
      <c r="L30" s="154"/>
    </row>
    <row r="31" spans="1:12">
      <c r="A31" s="151">
        <v>22</v>
      </c>
      <c r="B31" s="465">
        <v>1541120079</v>
      </c>
      <c r="C31" s="456" t="s">
        <v>315</v>
      </c>
      <c r="D31" s="124"/>
      <c r="E31" s="124"/>
      <c r="F31" s="208"/>
      <c r="G31" s="153"/>
      <c r="H31" s="154"/>
      <c r="I31" s="154"/>
      <c r="J31" s="153"/>
      <c r="K31" s="153"/>
      <c r="L31" s="154"/>
    </row>
    <row r="32" spans="1:12">
      <c r="A32" s="151">
        <v>23</v>
      </c>
      <c r="B32" s="465">
        <v>1541120082</v>
      </c>
      <c r="C32" s="456" t="s">
        <v>316</v>
      </c>
      <c r="D32" s="124"/>
      <c r="E32" s="124"/>
      <c r="F32" s="208"/>
      <c r="G32" s="153"/>
      <c r="H32" s="154"/>
      <c r="I32" s="154"/>
      <c r="J32" s="153"/>
      <c r="K32" s="153"/>
      <c r="L32" s="154"/>
    </row>
    <row r="33" spans="1:12">
      <c r="A33" s="151">
        <v>24</v>
      </c>
      <c r="B33" s="465">
        <v>1541120107</v>
      </c>
      <c r="C33" s="456" t="s">
        <v>318</v>
      </c>
      <c r="D33" s="124"/>
      <c r="E33" s="124"/>
      <c r="F33" s="208"/>
      <c r="G33" s="153"/>
      <c r="H33" s="154"/>
      <c r="I33" s="154"/>
      <c r="J33" s="153"/>
      <c r="K33" s="153"/>
      <c r="L33" s="154"/>
    </row>
    <row r="34" spans="1:12">
      <c r="A34" s="151">
        <v>25</v>
      </c>
      <c r="B34" s="465">
        <v>1541120086</v>
      </c>
      <c r="C34" s="456" t="s">
        <v>319</v>
      </c>
      <c r="D34" s="124"/>
      <c r="E34" s="124"/>
      <c r="F34" s="208"/>
      <c r="G34" s="153"/>
      <c r="H34" s="154"/>
      <c r="I34" s="154"/>
      <c r="J34" s="153"/>
      <c r="K34" s="153"/>
      <c r="L34" s="154"/>
    </row>
    <row r="35" spans="1:12">
      <c r="A35" s="151">
        <v>26</v>
      </c>
      <c r="B35" s="465">
        <v>1541120108</v>
      </c>
      <c r="C35" s="456" t="s">
        <v>320</v>
      </c>
      <c r="D35" s="124"/>
      <c r="E35" s="124"/>
      <c r="F35" s="208"/>
      <c r="G35" s="153"/>
      <c r="H35" s="154"/>
      <c r="I35" s="154"/>
      <c r="J35" s="153"/>
      <c r="K35" s="153"/>
      <c r="L35" s="154"/>
    </row>
    <row r="36" spans="1:12">
      <c r="A36" s="151">
        <v>27</v>
      </c>
      <c r="B36" s="465">
        <v>1541120089</v>
      </c>
      <c r="C36" s="456" t="s">
        <v>321</v>
      </c>
      <c r="D36" s="124"/>
      <c r="E36" s="124"/>
      <c r="F36" s="208"/>
      <c r="G36" s="153"/>
      <c r="H36" s="154"/>
      <c r="I36" s="154"/>
      <c r="J36" s="153"/>
      <c r="K36" s="153"/>
      <c r="L36" s="154"/>
    </row>
    <row r="37" spans="1:12">
      <c r="A37" s="151">
        <v>28</v>
      </c>
      <c r="B37" s="465">
        <v>1541120091</v>
      </c>
      <c r="C37" s="456" t="s">
        <v>322</v>
      </c>
      <c r="D37" s="124"/>
      <c r="E37" s="124"/>
      <c r="F37" s="208"/>
      <c r="G37" s="153"/>
      <c r="H37" s="154"/>
      <c r="I37" s="154"/>
      <c r="J37" s="153"/>
      <c r="K37" s="153"/>
      <c r="L37" s="154"/>
    </row>
    <row r="38" spans="1:12">
      <c r="A38" s="151">
        <v>29</v>
      </c>
      <c r="B38" s="465">
        <v>1541120092</v>
      </c>
      <c r="C38" s="456" t="s">
        <v>323</v>
      </c>
      <c r="D38" s="124"/>
      <c r="E38" s="124"/>
      <c r="F38" s="208"/>
      <c r="G38" s="153"/>
      <c r="H38" s="154"/>
      <c r="I38" s="154"/>
      <c r="J38" s="153"/>
      <c r="K38" s="153"/>
      <c r="L38" s="154"/>
    </row>
    <row r="39" spans="1:12">
      <c r="A39" s="151">
        <v>30</v>
      </c>
      <c r="B39" s="465">
        <v>1541120093</v>
      </c>
      <c r="C39" s="456" t="s">
        <v>324</v>
      </c>
      <c r="D39" s="124"/>
      <c r="E39" s="124"/>
      <c r="F39" s="208"/>
      <c r="G39" s="153"/>
      <c r="H39" s="154"/>
      <c r="I39" s="154"/>
      <c r="J39" s="153"/>
      <c r="K39" s="153"/>
      <c r="L39" s="154"/>
    </row>
    <row r="40" spans="1:12">
      <c r="A40" s="151">
        <v>31</v>
      </c>
      <c r="B40" s="465">
        <v>1541120041</v>
      </c>
      <c r="C40" s="456" t="s">
        <v>290</v>
      </c>
      <c r="D40" s="124"/>
      <c r="E40" s="124"/>
      <c r="F40" s="208"/>
      <c r="G40" s="153"/>
      <c r="H40" s="154"/>
      <c r="I40" s="154"/>
      <c r="J40" s="153"/>
      <c r="K40" s="153"/>
      <c r="L40" s="154"/>
    </row>
    <row r="41" spans="1:12">
      <c r="A41" s="151">
        <v>32</v>
      </c>
      <c r="B41" s="465">
        <v>1541120130</v>
      </c>
      <c r="C41" s="456" t="s">
        <v>325</v>
      </c>
      <c r="D41" s="124"/>
      <c r="E41" s="124"/>
      <c r="F41" s="208"/>
      <c r="G41" s="153"/>
      <c r="H41" s="154"/>
      <c r="I41" s="154"/>
      <c r="J41" s="153"/>
      <c r="K41" s="153"/>
      <c r="L41" s="154"/>
    </row>
    <row r="42" spans="1:12">
      <c r="A42" s="151">
        <v>33</v>
      </c>
      <c r="B42" s="465">
        <v>1541120127</v>
      </c>
      <c r="C42" s="456" t="s">
        <v>326</v>
      </c>
      <c r="D42" s="124"/>
      <c r="E42" s="124"/>
      <c r="F42" s="208"/>
      <c r="G42" s="153"/>
      <c r="H42" s="154"/>
      <c r="I42" s="154"/>
      <c r="J42" s="153"/>
      <c r="K42" s="153"/>
      <c r="L42" s="154"/>
    </row>
    <row r="43" spans="1:12">
      <c r="A43" s="151">
        <v>34</v>
      </c>
      <c r="B43" s="476">
        <v>1541120135</v>
      </c>
      <c r="C43" s="475" t="s">
        <v>392</v>
      </c>
      <c r="D43" s="124"/>
      <c r="E43" s="124"/>
      <c r="F43" s="208"/>
      <c r="G43" s="153"/>
      <c r="H43" s="154"/>
      <c r="I43" s="154"/>
      <c r="J43" s="153"/>
      <c r="K43" s="153"/>
      <c r="L43" s="154"/>
    </row>
    <row r="44" spans="1:12">
      <c r="A44" s="151">
        <v>35</v>
      </c>
      <c r="B44" s="465">
        <v>1541120109</v>
      </c>
      <c r="C44" s="456" t="s">
        <v>327</v>
      </c>
      <c r="D44" s="124"/>
      <c r="E44" s="124"/>
      <c r="F44" s="208"/>
      <c r="G44" s="153"/>
      <c r="H44" s="154"/>
      <c r="I44" s="154"/>
      <c r="J44" s="153"/>
      <c r="K44" s="153"/>
      <c r="L44" s="154"/>
    </row>
    <row r="45" spans="1:12">
      <c r="A45" s="151">
        <v>36</v>
      </c>
      <c r="B45" s="465">
        <v>1541120126</v>
      </c>
      <c r="C45" s="456" t="s">
        <v>328</v>
      </c>
      <c r="D45" s="124"/>
      <c r="E45" s="124"/>
      <c r="F45" s="208"/>
      <c r="G45" s="153"/>
      <c r="H45" s="154"/>
      <c r="I45" s="154"/>
      <c r="J45" s="153"/>
      <c r="K45" s="153"/>
      <c r="L45" s="154"/>
    </row>
    <row r="46" spans="1:12">
      <c r="A46" s="151">
        <v>37</v>
      </c>
      <c r="B46" s="465"/>
      <c r="C46" s="456"/>
      <c r="D46" s="124"/>
      <c r="E46" s="124"/>
      <c r="F46" s="208"/>
      <c r="G46" s="153"/>
      <c r="H46" s="154"/>
      <c r="I46" s="154"/>
      <c r="J46" s="153"/>
      <c r="K46" s="153"/>
      <c r="L46" s="154"/>
    </row>
    <row r="47" spans="1:12">
      <c r="A47" s="151">
        <v>38</v>
      </c>
      <c r="B47" s="164"/>
      <c r="C47" s="212"/>
      <c r="D47" s="124"/>
      <c r="E47" s="124"/>
      <c r="F47" s="208"/>
      <c r="G47" s="153"/>
      <c r="H47" s="154"/>
      <c r="I47" s="154"/>
      <c r="J47" s="153"/>
      <c r="K47" s="153"/>
      <c r="L47" s="154"/>
    </row>
    <row r="48" spans="1:12">
      <c r="A48" s="151">
        <v>39</v>
      </c>
      <c r="B48" s="164"/>
      <c r="C48" s="212"/>
      <c r="D48" s="124"/>
      <c r="E48" s="124"/>
      <c r="F48" s="208"/>
      <c r="G48" s="153"/>
      <c r="H48" s="154"/>
      <c r="I48" s="154"/>
      <c r="J48" s="153"/>
      <c r="K48" s="153"/>
      <c r="L48" s="154"/>
    </row>
    <row r="49" spans="1:12">
      <c r="A49" s="151">
        <v>40</v>
      </c>
      <c r="B49" s="164"/>
      <c r="C49" s="162"/>
      <c r="D49" s="124"/>
      <c r="E49" s="124"/>
      <c r="F49" s="208"/>
      <c r="G49" s="153"/>
      <c r="H49" s="154"/>
      <c r="I49" s="154"/>
      <c r="J49" s="153"/>
      <c r="K49" s="153"/>
      <c r="L49" s="154"/>
    </row>
    <row r="50" spans="1:12">
      <c r="A50" s="151">
        <v>41</v>
      </c>
      <c r="B50" s="163"/>
      <c r="C50" s="162"/>
      <c r="D50" s="124"/>
      <c r="E50" s="124"/>
      <c r="F50" s="208"/>
      <c r="G50" s="153"/>
      <c r="H50" s="154"/>
      <c r="I50" s="154"/>
      <c r="J50" s="153"/>
      <c r="K50" s="153"/>
      <c r="L50" s="154"/>
    </row>
    <row r="51" spans="1:12">
      <c r="A51" s="151">
        <v>42</v>
      </c>
      <c r="B51" s="163"/>
      <c r="C51" s="162"/>
      <c r="D51" s="124"/>
      <c r="E51" s="124"/>
      <c r="F51" s="208"/>
      <c r="G51" s="153"/>
      <c r="H51" s="154"/>
      <c r="I51" s="154"/>
      <c r="J51" s="153"/>
      <c r="K51" s="153"/>
      <c r="L51" s="154"/>
    </row>
    <row r="52" spans="1:12">
      <c r="A52" s="151">
        <v>43</v>
      </c>
      <c r="B52" s="163"/>
      <c r="C52" s="162"/>
      <c r="D52" s="124"/>
      <c r="E52" s="124"/>
      <c r="F52" s="208"/>
      <c r="G52" s="153"/>
      <c r="H52" s="154"/>
      <c r="I52" s="154"/>
      <c r="J52" s="153"/>
      <c r="K52" s="153"/>
      <c r="L52" s="154"/>
    </row>
    <row r="53" spans="1:12">
      <c r="A53" s="151">
        <v>44</v>
      </c>
      <c r="B53" s="163"/>
      <c r="C53" s="162"/>
      <c r="D53" s="124"/>
      <c r="E53" s="124"/>
      <c r="F53" s="208"/>
      <c r="G53" s="153"/>
      <c r="H53" s="154"/>
      <c r="I53" s="154"/>
      <c r="J53" s="153"/>
      <c r="K53" s="153"/>
      <c r="L53" s="154"/>
    </row>
    <row r="54" spans="1:12">
      <c r="A54" s="151">
        <v>45</v>
      </c>
      <c r="B54" s="163"/>
      <c r="C54" s="162"/>
      <c r="D54" s="124"/>
      <c r="E54" s="124"/>
      <c r="F54" s="208"/>
      <c r="G54" s="153"/>
      <c r="H54" s="154"/>
      <c r="I54" s="154"/>
      <c r="J54" s="153"/>
      <c r="K54" s="153"/>
      <c r="L54" s="154"/>
    </row>
    <row r="55" spans="1:12">
      <c r="A55" s="151">
        <v>46</v>
      </c>
      <c r="B55" s="163"/>
      <c r="C55" s="162"/>
      <c r="D55" s="124"/>
      <c r="E55" s="124"/>
      <c r="F55" s="208"/>
      <c r="G55" s="153"/>
      <c r="H55" s="154"/>
      <c r="I55" s="154"/>
      <c r="J55" s="153"/>
      <c r="K55" s="153"/>
      <c r="L55" s="154"/>
    </row>
    <row r="56" spans="1:12">
      <c r="A56" s="151">
        <v>47</v>
      </c>
      <c r="B56" s="163"/>
      <c r="C56" s="162"/>
      <c r="D56" s="124"/>
      <c r="E56" s="124"/>
      <c r="F56" s="208"/>
      <c r="G56" s="153"/>
      <c r="H56" s="154"/>
      <c r="I56" s="154"/>
      <c r="J56" s="153"/>
      <c r="K56" s="153"/>
      <c r="L56" s="154"/>
    </row>
    <row r="57" spans="1:12">
      <c r="A57" s="151">
        <v>48</v>
      </c>
      <c r="B57" s="163"/>
      <c r="C57" s="162"/>
      <c r="D57" s="124"/>
      <c r="E57" s="124"/>
      <c r="F57" s="208"/>
      <c r="G57" s="153"/>
      <c r="H57" s="154"/>
      <c r="I57" s="154"/>
      <c r="J57" s="153"/>
      <c r="K57" s="153"/>
      <c r="L57" s="154"/>
    </row>
    <row r="58" spans="1:12">
      <c r="A58" s="151">
        <v>49</v>
      </c>
      <c r="B58" s="163"/>
      <c r="C58" s="162"/>
      <c r="D58" s="124"/>
      <c r="E58" s="124"/>
      <c r="F58" s="208"/>
      <c r="G58" s="153"/>
      <c r="H58" s="154"/>
      <c r="I58" s="154"/>
      <c r="J58" s="153"/>
      <c r="K58" s="153"/>
      <c r="L58" s="154"/>
    </row>
    <row r="59" spans="1:12">
      <c r="A59" s="151">
        <v>50</v>
      </c>
      <c r="B59" s="163"/>
      <c r="C59" s="162"/>
      <c r="D59" s="124"/>
      <c r="E59" s="124"/>
      <c r="F59" s="208"/>
      <c r="G59" s="153"/>
      <c r="H59" s="154"/>
      <c r="I59" s="154"/>
      <c r="J59" s="153"/>
      <c r="K59" s="153"/>
      <c r="L59" s="154"/>
    </row>
    <row r="60" spans="1:12">
      <c r="A60" s="151">
        <v>51</v>
      </c>
      <c r="B60" s="163"/>
      <c r="C60" s="162"/>
      <c r="D60" s="124"/>
      <c r="E60" s="124"/>
      <c r="F60" s="208"/>
      <c r="G60" s="153"/>
      <c r="H60" s="154"/>
      <c r="I60" s="154"/>
      <c r="J60" s="153"/>
      <c r="K60" s="153"/>
      <c r="L60" s="154"/>
    </row>
    <row r="61" spans="1:12">
      <c r="A61" s="151">
        <v>52</v>
      </c>
      <c r="B61" s="163"/>
      <c r="C61" s="162"/>
      <c r="D61" s="124"/>
      <c r="E61" s="124"/>
      <c r="F61" s="208"/>
      <c r="G61" s="153"/>
      <c r="H61" s="154"/>
      <c r="I61" s="154"/>
      <c r="J61" s="153"/>
      <c r="K61" s="153"/>
      <c r="L61" s="154"/>
    </row>
    <row r="62" spans="1:12">
      <c r="A62" s="151">
        <v>53</v>
      </c>
      <c r="B62" s="163"/>
      <c r="C62" s="162"/>
      <c r="D62" s="124"/>
      <c r="E62" s="124"/>
      <c r="F62" s="208"/>
      <c r="G62" s="153"/>
      <c r="H62" s="154"/>
      <c r="I62" s="154"/>
      <c r="J62" s="153"/>
      <c r="K62" s="153"/>
      <c r="L62" s="154"/>
    </row>
    <row r="63" spans="1:12">
      <c r="A63" s="151">
        <v>54</v>
      </c>
      <c r="B63" s="163"/>
      <c r="C63" s="162"/>
      <c r="D63" s="124"/>
      <c r="E63" s="124"/>
      <c r="F63" s="208"/>
      <c r="G63" s="153"/>
      <c r="H63" s="154"/>
      <c r="I63" s="154"/>
      <c r="J63" s="153"/>
      <c r="K63" s="153"/>
      <c r="L63" s="154"/>
    </row>
    <row r="64" spans="1:12">
      <c r="A64" s="151">
        <v>55</v>
      </c>
      <c r="B64" s="163"/>
      <c r="C64" s="162"/>
      <c r="D64" s="124"/>
      <c r="E64" s="124"/>
      <c r="F64" s="208"/>
      <c r="G64" s="153"/>
      <c r="H64" s="154"/>
      <c r="I64" s="154"/>
      <c r="J64" s="153"/>
      <c r="K64" s="153"/>
      <c r="L64" s="154"/>
    </row>
  </sheetData>
  <mergeCells count="3">
    <mergeCell ref="C6:G6"/>
    <mergeCell ref="B7:C7"/>
    <mergeCell ref="D7:L7"/>
  </mergeCells>
  <pageMargins left="0.23622047244094491" right="0.23622047244094491" top="0.62992125984251968" bottom="0.35433070866141736" header="0.31496062992125984" footer="0.31496062992125984"/>
  <pageSetup scale="55" orientation="landscape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abSelected="1" topLeftCell="B4" zoomScale="90" zoomScaleNormal="90" workbookViewId="0">
      <selection activeCell="G23" sqref="G23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330</v>
      </c>
      <c r="I2" s="339"/>
      <c r="J2" s="339"/>
      <c r="K2" s="339"/>
      <c r="L2" s="340" t="s">
        <v>10</v>
      </c>
      <c r="M2" s="340"/>
      <c r="N2" s="126" t="s">
        <v>13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 ht="12.75">
      <c r="C5" s="378">
        <v>1</v>
      </c>
      <c r="D5" s="187" t="s">
        <v>329</v>
      </c>
      <c r="E5" s="345" t="s">
        <v>3</v>
      </c>
      <c r="F5" s="345">
        <v>15</v>
      </c>
      <c r="G5" s="346" t="s">
        <v>81</v>
      </c>
      <c r="H5" s="366"/>
      <c r="I5" s="366"/>
      <c r="J5" s="366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8"/>
    </row>
    <row r="6" spans="1:39" s="4" customFormat="1">
      <c r="A6" s="123"/>
      <c r="B6" s="123"/>
      <c r="C6" s="374">
        <v>2</v>
      </c>
      <c r="D6" s="185" t="s">
        <v>329</v>
      </c>
      <c r="E6" s="185" t="s">
        <v>3</v>
      </c>
      <c r="F6" s="185">
        <v>16</v>
      </c>
      <c r="G6" s="347" t="s">
        <v>82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74">
        <v>3</v>
      </c>
      <c r="D7" s="185" t="s">
        <v>2</v>
      </c>
      <c r="E7" s="185" t="s">
        <v>329</v>
      </c>
      <c r="F7" s="185">
        <v>18</v>
      </c>
      <c r="G7" s="347" t="s">
        <v>83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74">
        <v>4</v>
      </c>
      <c r="D8" s="185" t="s">
        <v>2</v>
      </c>
      <c r="E8" s="185" t="s">
        <v>329</v>
      </c>
      <c r="F8" s="185">
        <v>15</v>
      </c>
      <c r="G8" s="347" t="s">
        <v>84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74">
        <v>5</v>
      </c>
      <c r="D9" s="185" t="s">
        <v>2</v>
      </c>
      <c r="E9" s="185" t="s">
        <v>329</v>
      </c>
      <c r="F9" s="185">
        <v>16</v>
      </c>
      <c r="G9" s="347" t="s">
        <v>85</v>
      </c>
      <c r="H9" s="120"/>
      <c r="I9" s="120"/>
      <c r="J9" s="1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356"/>
    </row>
    <row r="10" spans="1:39">
      <c r="C10" s="374">
        <v>6</v>
      </c>
      <c r="D10" s="185" t="s">
        <v>329</v>
      </c>
      <c r="E10" s="185" t="s">
        <v>3</v>
      </c>
      <c r="F10" s="185">
        <v>16</v>
      </c>
      <c r="G10" s="347" t="s">
        <v>86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74">
        <v>7</v>
      </c>
      <c r="D11" s="185" t="s">
        <v>2</v>
      </c>
      <c r="E11" s="185" t="s">
        <v>329</v>
      </c>
      <c r="F11" s="185">
        <v>18</v>
      </c>
      <c r="G11" s="347" t="s">
        <v>87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74">
        <v>8</v>
      </c>
      <c r="D12" s="185" t="s">
        <v>2</v>
      </c>
      <c r="E12" s="185" t="s">
        <v>329</v>
      </c>
      <c r="F12" s="185">
        <v>16</v>
      </c>
      <c r="G12" s="347" t="s">
        <v>88</v>
      </c>
      <c r="H12" s="120"/>
      <c r="I12" s="120"/>
      <c r="J12" s="11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54"/>
    </row>
    <row r="13" spans="1:39">
      <c r="C13" s="374">
        <v>9</v>
      </c>
      <c r="D13" s="185" t="s">
        <v>329</v>
      </c>
      <c r="E13" s="185" t="s">
        <v>3</v>
      </c>
      <c r="F13" s="185">
        <v>16</v>
      </c>
      <c r="G13" s="347" t="s">
        <v>89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C14" s="374">
        <v>10</v>
      </c>
      <c r="D14" s="185" t="s">
        <v>2</v>
      </c>
      <c r="E14" s="185" t="s">
        <v>329</v>
      </c>
      <c r="F14" s="185">
        <v>15</v>
      </c>
      <c r="G14" s="347" t="s">
        <v>90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C15" s="374">
        <v>11</v>
      </c>
      <c r="D15" s="185" t="s">
        <v>329</v>
      </c>
      <c r="E15" s="185" t="s">
        <v>3</v>
      </c>
      <c r="F15" s="185">
        <v>18</v>
      </c>
      <c r="G15" s="347" t="s">
        <v>91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A16" s="4"/>
      <c r="B16" s="4"/>
      <c r="C16" s="374">
        <v>12</v>
      </c>
      <c r="D16" s="185" t="s">
        <v>2</v>
      </c>
      <c r="E16" s="185" t="s">
        <v>329</v>
      </c>
      <c r="F16" s="185">
        <v>15</v>
      </c>
      <c r="G16" s="347" t="s">
        <v>92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74">
        <v>13</v>
      </c>
      <c r="D17" s="185" t="s">
        <v>329</v>
      </c>
      <c r="E17" s="185" t="s">
        <v>3</v>
      </c>
      <c r="F17" s="185">
        <v>16</v>
      </c>
      <c r="G17" s="347" t="s">
        <v>93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74">
        <v>14</v>
      </c>
      <c r="D18" s="185" t="s">
        <v>329</v>
      </c>
      <c r="E18" s="185" t="s">
        <v>3</v>
      </c>
      <c r="F18" s="185">
        <v>15</v>
      </c>
      <c r="G18" s="347" t="s">
        <v>94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74">
        <v>15</v>
      </c>
      <c r="D19" s="185" t="s">
        <v>2</v>
      </c>
      <c r="E19" s="185" t="s">
        <v>329</v>
      </c>
      <c r="F19" s="185">
        <v>15</v>
      </c>
      <c r="G19" s="347" t="s">
        <v>95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74">
        <v>16</v>
      </c>
      <c r="D20" s="185" t="s">
        <v>2</v>
      </c>
      <c r="E20" s="185" t="s">
        <v>329</v>
      </c>
      <c r="F20" s="185">
        <v>19</v>
      </c>
      <c r="G20" s="347" t="s">
        <v>96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74">
        <v>17</v>
      </c>
      <c r="D21" s="185" t="s">
        <v>2</v>
      </c>
      <c r="E21" s="185" t="s">
        <v>329</v>
      </c>
      <c r="F21" s="185">
        <v>15</v>
      </c>
      <c r="G21" s="347" t="s">
        <v>97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74">
        <v>18</v>
      </c>
      <c r="D22" s="185" t="s">
        <v>2</v>
      </c>
      <c r="E22" s="185" t="s">
        <v>329</v>
      </c>
      <c r="F22" s="185">
        <v>17</v>
      </c>
      <c r="G22" s="347" t="s">
        <v>98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74">
        <v>19</v>
      </c>
      <c r="D23" s="185" t="s">
        <v>2</v>
      </c>
      <c r="E23" s="185" t="s">
        <v>329</v>
      </c>
      <c r="F23" s="185">
        <v>16</v>
      </c>
      <c r="G23" s="347" t="s">
        <v>134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74">
        <v>20</v>
      </c>
      <c r="D24" s="185" t="s">
        <v>2</v>
      </c>
      <c r="E24" s="185" t="s">
        <v>329</v>
      </c>
      <c r="F24" s="185">
        <v>15</v>
      </c>
      <c r="G24" s="347" t="s">
        <v>99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74">
        <v>21</v>
      </c>
      <c r="D25" s="185" t="s">
        <v>329</v>
      </c>
      <c r="E25" s="185" t="s">
        <v>3</v>
      </c>
      <c r="F25" s="185">
        <v>16</v>
      </c>
      <c r="G25" s="347" t="s">
        <v>100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74">
        <v>22</v>
      </c>
      <c r="D26" s="185" t="s">
        <v>2</v>
      </c>
      <c r="E26" s="185" t="s">
        <v>329</v>
      </c>
      <c r="F26" s="185">
        <v>16</v>
      </c>
      <c r="G26" s="347" t="s">
        <v>101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74">
        <v>23</v>
      </c>
      <c r="D27" s="185" t="s">
        <v>2</v>
      </c>
      <c r="E27" s="185" t="s">
        <v>329</v>
      </c>
      <c r="F27" s="185">
        <v>19</v>
      </c>
      <c r="G27" s="347" t="s">
        <v>102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74">
        <v>24</v>
      </c>
      <c r="D28" s="185" t="s">
        <v>2</v>
      </c>
      <c r="E28" s="185" t="s">
        <v>329</v>
      </c>
      <c r="F28" s="185">
        <v>16</v>
      </c>
      <c r="G28" s="347" t="s">
        <v>103</v>
      </c>
      <c r="H28" s="120"/>
      <c r="I28" s="120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74">
        <v>25</v>
      </c>
      <c r="D29" s="185" t="s">
        <v>2</v>
      </c>
      <c r="E29" s="185" t="s">
        <v>329</v>
      </c>
      <c r="F29" s="185">
        <v>15</v>
      </c>
      <c r="G29" s="347" t="s">
        <v>104</v>
      </c>
      <c r="H29" s="121"/>
      <c r="I29" s="121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74">
        <v>26</v>
      </c>
      <c r="D30" s="185" t="s">
        <v>2</v>
      </c>
      <c r="E30" s="185" t="s">
        <v>329</v>
      </c>
      <c r="F30" s="185">
        <v>16</v>
      </c>
      <c r="G30" s="347" t="s">
        <v>378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74">
        <v>27</v>
      </c>
      <c r="D31" s="185" t="s">
        <v>329</v>
      </c>
      <c r="E31" s="185" t="s">
        <v>3</v>
      </c>
      <c r="F31" s="185">
        <v>15</v>
      </c>
      <c r="G31" s="347" t="s">
        <v>105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74">
        <v>28</v>
      </c>
      <c r="D32" s="185" t="s">
        <v>329</v>
      </c>
      <c r="E32" s="185" t="s">
        <v>3</v>
      </c>
      <c r="F32" s="185">
        <v>16</v>
      </c>
      <c r="G32" s="347" t="s">
        <v>106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74">
        <v>29</v>
      </c>
      <c r="D33" s="185" t="s">
        <v>329</v>
      </c>
      <c r="E33" s="185" t="s">
        <v>3</v>
      </c>
      <c r="F33" s="185">
        <v>15</v>
      </c>
      <c r="G33" s="347" t="s">
        <v>107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74">
        <v>30</v>
      </c>
      <c r="D34" s="185" t="s">
        <v>329</v>
      </c>
      <c r="E34" s="185" t="s">
        <v>3</v>
      </c>
      <c r="F34" s="185">
        <v>17</v>
      </c>
      <c r="G34" s="347" t="s">
        <v>108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74">
        <v>31</v>
      </c>
      <c r="D35" s="185" t="s">
        <v>2</v>
      </c>
      <c r="E35" s="185" t="s">
        <v>329</v>
      </c>
      <c r="F35" s="185">
        <v>16</v>
      </c>
      <c r="G35" s="347" t="s">
        <v>109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74">
        <v>32</v>
      </c>
      <c r="D36" s="185" t="s">
        <v>2</v>
      </c>
      <c r="E36" s="185" t="s">
        <v>329</v>
      </c>
      <c r="F36" s="185">
        <v>17</v>
      </c>
      <c r="G36" s="347" t="s">
        <v>379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74">
        <v>33</v>
      </c>
      <c r="D37" s="185" t="s">
        <v>329</v>
      </c>
      <c r="E37" s="185" t="s">
        <v>3</v>
      </c>
      <c r="F37" s="185">
        <v>17</v>
      </c>
      <c r="G37" s="347" t="s">
        <v>110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74">
        <v>34</v>
      </c>
      <c r="D38" s="185" t="s">
        <v>2</v>
      </c>
      <c r="E38" s="185" t="s">
        <v>329</v>
      </c>
      <c r="F38" s="185">
        <v>15</v>
      </c>
      <c r="G38" s="347" t="s">
        <v>111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>
      <c r="C39" s="374">
        <v>35</v>
      </c>
      <c r="D39" s="185" t="s">
        <v>329</v>
      </c>
      <c r="E39" s="185" t="s">
        <v>3</v>
      </c>
      <c r="F39" s="185">
        <v>15</v>
      </c>
      <c r="G39" s="347" t="s">
        <v>112</v>
      </c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>
      <c r="C40" s="374">
        <v>36</v>
      </c>
      <c r="D40" s="185" t="s">
        <v>329</v>
      </c>
      <c r="E40" s="185" t="s">
        <v>3</v>
      </c>
      <c r="F40" s="185">
        <v>17</v>
      </c>
      <c r="G40" s="347" t="s">
        <v>113</v>
      </c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>
      <c r="C41" s="374">
        <v>37</v>
      </c>
      <c r="D41" s="185" t="s">
        <v>2</v>
      </c>
      <c r="E41" s="185" t="s">
        <v>329</v>
      </c>
      <c r="F41" s="185">
        <v>22</v>
      </c>
      <c r="G41" s="347" t="s">
        <v>114</v>
      </c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>
      <c r="C42" s="374">
        <v>38</v>
      </c>
      <c r="D42" s="185" t="s">
        <v>2</v>
      </c>
      <c r="E42" s="185" t="s">
        <v>329</v>
      </c>
      <c r="F42" s="185">
        <v>15</v>
      </c>
      <c r="G42" s="347" t="s">
        <v>380</v>
      </c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>
      <c r="C43" s="374">
        <v>39</v>
      </c>
      <c r="D43" s="185" t="s">
        <v>2</v>
      </c>
      <c r="E43" s="185" t="s">
        <v>329</v>
      </c>
      <c r="F43" s="185">
        <v>16</v>
      </c>
      <c r="G43" s="347" t="s">
        <v>115</v>
      </c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>
      <c r="C44" s="374">
        <v>40</v>
      </c>
      <c r="D44" s="185" t="s">
        <v>2</v>
      </c>
      <c r="E44" s="185" t="s">
        <v>329</v>
      </c>
      <c r="F44" s="185">
        <v>17</v>
      </c>
      <c r="G44" s="347" t="s">
        <v>116</v>
      </c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>
      <c r="C45" s="374">
        <v>41</v>
      </c>
      <c r="D45" s="185" t="s">
        <v>2</v>
      </c>
      <c r="E45" s="185" t="s">
        <v>329</v>
      </c>
      <c r="F45" s="185">
        <v>16</v>
      </c>
      <c r="G45" s="347" t="s">
        <v>117</v>
      </c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>
      <c r="C46" s="374">
        <v>42</v>
      </c>
      <c r="D46" s="185" t="s">
        <v>329</v>
      </c>
      <c r="E46" s="185" t="s">
        <v>3</v>
      </c>
      <c r="F46" s="185">
        <v>16</v>
      </c>
      <c r="G46" s="347" t="s">
        <v>118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>
      <c r="C47" s="374">
        <v>43</v>
      </c>
      <c r="D47" s="185" t="s">
        <v>2</v>
      </c>
      <c r="E47" s="185" t="s">
        <v>329</v>
      </c>
      <c r="F47" s="185">
        <v>15</v>
      </c>
      <c r="G47" s="347" t="s">
        <v>119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>
      <c r="C48" s="374">
        <v>44</v>
      </c>
      <c r="D48" s="185" t="s">
        <v>329</v>
      </c>
      <c r="E48" s="185" t="s">
        <v>3</v>
      </c>
      <c r="F48" s="185">
        <v>19</v>
      </c>
      <c r="G48" s="347" t="s">
        <v>120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>
      <c r="C49" s="374">
        <v>45</v>
      </c>
      <c r="D49" s="185" t="s">
        <v>329</v>
      </c>
      <c r="E49" s="185" t="s">
        <v>3</v>
      </c>
      <c r="F49" s="185">
        <v>15</v>
      </c>
      <c r="G49" s="347" t="s">
        <v>121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>
      <c r="C50" s="374">
        <v>46</v>
      </c>
      <c r="D50" s="185" t="s">
        <v>329</v>
      </c>
      <c r="E50" s="185" t="s">
        <v>3</v>
      </c>
      <c r="F50" s="185">
        <v>15</v>
      </c>
      <c r="G50" s="347" t="s">
        <v>122</v>
      </c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5.75">
      <c r="C51" s="374">
        <v>47</v>
      </c>
      <c r="D51" s="173"/>
      <c r="E51" s="173"/>
      <c r="F51" s="173"/>
      <c r="G51" s="175"/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6.5" customHeight="1">
      <c r="C52" s="374">
        <v>48</v>
      </c>
      <c r="D52" s="173"/>
      <c r="E52" s="173"/>
      <c r="F52" s="173"/>
      <c r="G52" s="175"/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6.5" customHeight="1">
      <c r="C53" s="374">
        <v>49</v>
      </c>
      <c r="D53" s="173"/>
      <c r="E53" s="173"/>
      <c r="F53" s="173"/>
      <c r="G53" s="175"/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6.5" customHeight="1">
      <c r="C54" s="374">
        <v>50</v>
      </c>
      <c r="D54" s="173"/>
      <c r="E54" s="173"/>
      <c r="F54" s="173"/>
      <c r="G54" s="175"/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74">
        <v>51</v>
      </c>
      <c r="D55" s="173"/>
      <c r="E55" s="173"/>
      <c r="F55" s="173"/>
      <c r="G55" s="175"/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74">
        <v>52</v>
      </c>
      <c r="D56" s="193"/>
      <c r="E56" s="193"/>
      <c r="F56" s="193"/>
      <c r="G56" s="194"/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6.5" customHeight="1">
      <c r="C57" s="374">
        <v>53</v>
      </c>
      <c r="D57" s="193" t="str">
        <f>'[1]DATOS GENERALES SIAEMS'!O110</f>
        <v xml:space="preserve"> </v>
      </c>
      <c r="E57" s="193" t="str">
        <f>'[1]DATOS GENERALES SIAEMS'!P110</f>
        <v xml:space="preserve"> </v>
      </c>
      <c r="F57" s="193">
        <f>'[1]DATOS GENERALES SIAEMS'!J110</f>
        <v>0</v>
      </c>
      <c r="G57" s="194">
        <f>'[1]DATOS GENERALES SIAEMS'!H110</f>
        <v>0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6.5" customHeight="1">
      <c r="C58" s="374">
        <v>54</v>
      </c>
      <c r="D58" s="193" t="str">
        <f>'[1]DATOS GENERALES SIAEMS'!O111</f>
        <v xml:space="preserve"> </v>
      </c>
      <c r="E58" s="193" t="str">
        <f>'[1]DATOS GENERALES SIAEMS'!P111</f>
        <v xml:space="preserve"> </v>
      </c>
      <c r="F58" s="193">
        <f>'[1]DATOS GENERALES SIAEMS'!J111</f>
        <v>0</v>
      </c>
      <c r="G58" s="194">
        <f>'[1]DATOS GENERALES SIAEMS'!H111</f>
        <v>0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customHeight="1" thickBot="1">
      <c r="C59" s="375">
        <v>55</v>
      </c>
      <c r="D59" s="376">
        <f>'[1]DATOS GENERALES SIAEMS'!O112</f>
        <v>0</v>
      </c>
      <c r="E59" s="376">
        <f>'[1]DATOS GENERALES SIAEMS'!P112</f>
        <v>0</v>
      </c>
      <c r="F59" s="376">
        <f>'[1]DATOS GENERALES SIAEMS'!J112</f>
        <v>0</v>
      </c>
      <c r="G59" s="377">
        <f>'[1]DATOS GENERALES SIAEMS'!H112</f>
        <v>0</v>
      </c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27</v>
      </c>
      <c r="E60" s="117">
        <f>COUNTIFS(E5:E59,"M")</f>
        <v>19</v>
      </c>
      <c r="F60" s="117">
        <f>SUM(D60:E60)</f>
        <v>46</v>
      </c>
      <c r="G60" s="119"/>
      <c r="L60" s="123" t="s">
        <v>11</v>
      </c>
    </row>
    <row r="61" spans="3:39" ht="11.2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 ht="14.25" customHeight="1">
      <c r="C63" s="9"/>
      <c r="G63" s="20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17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N64:W64"/>
    <mergeCell ref="AC64:AL64"/>
    <mergeCell ref="H2:K2"/>
    <mergeCell ref="L2:M2"/>
    <mergeCell ref="O2:P2"/>
    <mergeCell ref="AC63:AL63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1" zoomScale="90" zoomScaleNormal="90" workbookViewId="0">
      <selection activeCell="C4" sqref="C4:AM4"/>
    </sheetView>
  </sheetViews>
  <sheetFormatPr baseColWidth="10" defaultRowHeight="15"/>
  <cols>
    <col min="1" max="1" width="3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330</v>
      </c>
      <c r="I2" s="339"/>
      <c r="J2" s="339"/>
      <c r="K2" s="339"/>
      <c r="L2" s="340" t="s">
        <v>10</v>
      </c>
      <c r="M2" s="340"/>
      <c r="N2" s="126" t="s">
        <v>49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 ht="15.75">
      <c r="C5" s="383">
        <v>1</v>
      </c>
      <c r="D5" s="187" t="s">
        <v>2</v>
      </c>
      <c r="E5" s="187" t="s">
        <v>329</v>
      </c>
      <c r="F5" s="187">
        <v>16</v>
      </c>
      <c r="G5" s="365" t="s">
        <v>123</v>
      </c>
      <c r="H5" s="366"/>
      <c r="I5" s="366"/>
      <c r="J5" s="366"/>
      <c r="K5" s="367"/>
      <c r="L5" s="367"/>
      <c r="M5" s="367"/>
      <c r="N5" s="367"/>
      <c r="O5" s="367"/>
      <c r="P5" s="367"/>
      <c r="Q5" s="367"/>
      <c r="R5" s="367"/>
      <c r="S5" s="367"/>
      <c r="T5" s="367"/>
      <c r="U5" s="367"/>
      <c r="V5" s="367"/>
      <c r="W5" s="367"/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7"/>
      <c r="AK5" s="367"/>
      <c r="AL5" s="367"/>
      <c r="AM5" s="368"/>
    </row>
    <row r="6" spans="1:39" s="4" customFormat="1" ht="15.75">
      <c r="A6" s="123"/>
      <c r="B6" s="123"/>
      <c r="C6" s="379">
        <v>2</v>
      </c>
      <c r="D6" s="185" t="s">
        <v>2</v>
      </c>
      <c r="E6" s="185" t="s">
        <v>329</v>
      </c>
      <c r="F6" s="185">
        <v>16</v>
      </c>
      <c r="G6" s="347" t="s">
        <v>124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 ht="15.75">
      <c r="C7" s="379">
        <v>3</v>
      </c>
      <c r="D7" s="185" t="s">
        <v>2</v>
      </c>
      <c r="E7" s="185" t="s">
        <v>329</v>
      </c>
      <c r="F7" s="185">
        <v>16</v>
      </c>
      <c r="G7" s="347" t="s">
        <v>125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 ht="15.75">
      <c r="C8" s="379">
        <v>4</v>
      </c>
      <c r="D8" s="185" t="s">
        <v>2</v>
      </c>
      <c r="E8" s="185" t="s">
        <v>329</v>
      </c>
      <c r="F8" s="185">
        <v>15</v>
      </c>
      <c r="G8" s="347" t="s">
        <v>126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 ht="15.75">
      <c r="C9" s="379">
        <v>5</v>
      </c>
      <c r="D9" s="185" t="s">
        <v>329</v>
      </c>
      <c r="E9" s="185" t="s">
        <v>3</v>
      </c>
      <c r="F9" s="185">
        <v>18</v>
      </c>
      <c r="G9" s="347" t="s">
        <v>127</v>
      </c>
      <c r="H9" s="120"/>
      <c r="I9" s="120"/>
      <c r="J9" s="16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356"/>
    </row>
    <row r="10" spans="1:39" ht="15.75">
      <c r="C10" s="379">
        <v>6</v>
      </c>
      <c r="D10" s="185" t="s">
        <v>2</v>
      </c>
      <c r="E10" s="185" t="s">
        <v>329</v>
      </c>
      <c r="F10" s="185">
        <v>15</v>
      </c>
      <c r="G10" s="347" t="s">
        <v>381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 ht="15.75">
      <c r="C11" s="379">
        <v>7</v>
      </c>
      <c r="D11" s="185" t="s">
        <v>329</v>
      </c>
      <c r="E11" s="185" t="s">
        <v>3</v>
      </c>
      <c r="F11" s="185">
        <v>15</v>
      </c>
      <c r="G11" s="347" t="s">
        <v>128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 ht="15.75">
      <c r="C12" s="379">
        <v>8</v>
      </c>
      <c r="D12" s="185" t="s">
        <v>2</v>
      </c>
      <c r="E12" s="185" t="s">
        <v>329</v>
      </c>
      <c r="F12" s="185">
        <v>16</v>
      </c>
      <c r="G12" s="347" t="s">
        <v>382</v>
      </c>
      <c r="H12" s="120"/>
      <c r="I12" s="120"/>
      <c r="J12" s="118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54"/>
    </row>
    <row r="13" spans="1:39" ht="15.75">
      <c r="C13" s="379">
        <v>9</v>
      </c>
      <c r="D13" s="185" t="s">
        <v>329</v>
      </c>
      <c r="E13" s="185" t="s">
        <v>3</v>
      </c>
      <c r="F13" s="185">
        <v>15</v>
      </c>
      <c r="G13" s="347" t="s">
        <v>129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 ht="15.75">
      <c r="C14" s="379">
        <v>10</v>
      </c>
      <c r="D14" s="185" t="s">
        <v>329</v>
      </c>
      <c r="E14" s="185" t="s">
        <v>3</v>
      </c>
      <c r="F14" s="185">
        <v>17</v>
      </c>
      <c r="G14" s="347" t="s">
        <v>130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 ht="15.75">
      <c r="C15" s="379">
        <v>11</v>
      </c>
      <c r="D15" s="185" t="s">
        <v>329</v>
      </c>
      <c r="E15" s="185" t="s">
        <v>3</v>
      </c>
      <c r="F15" s="185">
        <v>15</v>
      </c>
      <c r="G15" s="347" t="s">
        <v>131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 ht="15.75">
      <c r="A16" s="4"/>
      <c r="B16" s="4"/>
      <c r="C16" s="379">
        <v>12</v>
      </c>
      <c r="D16" s="185" t="s">
        <v>329</v>
      </c>
      <c r="E16" s="185" t="s">
        <v>3</v>
      </c>
      <c r="F16" s="185">
        <v>15</v>
      </c>
      <c r="G16" s="347" t="s">
        <v>132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 ht="15.75">
      <c r="C17" s="379">
        <v>13</v>
      </c>
      <c r="D17" s="185" t="s">
        <v>2</v>
      </c>
      <c r="E17" s="185" t="s">
        <v>329</v>
      </c>
      <c r="F17" s="185">
        <v>16</v>
      </c>
      <c r="G17" s="347" t="s">
        <v>133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 ht="15.75">
      <c r="C18" s="379">
        <v>14</v>
      </c>
      <c r="D18" s="185" t="s">
        <v>2</v>
      </c>
      <c r="E18" s="185" t="s">
        <v>329</v>
      </c>
      <c r="F18" s="185">
        <v>17</v>
      </c>
      <c r="G18" s="347" t="s">
        <v>383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 ht="15.75">
      <c r="C19" s="379">
        <v>15</v>
      </c>
      <c r="D19" s="185" t="s">
        <v>2</v>
      </c>
      <c r="E19" s="185" t="s">
        <v>329</v>
      </c>
      <c r="F19" s="185">
        <v>16</v>
      </c>
      <c r="G19" s="347" t="s">
        <v>136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 ht="15.75">
      <c r="C20" s="379">
        <v>16</v>
      </c>
      <c r="D20" s="185" t="s">
        <v>2</v>
      </c>
      <c r="E20" s="185" t="s">
        <v>329</v>
      </c>
      <c r="F20" s="185">
        <v>19</v>
      </c>
      <c r="G20" s="347" t="s">
        <v>137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 ht="15.75">
      <c r="C21" s="379">
        <v>17</v>
      </c>
      <c r="D21" s="185" t="s">
        <v>2</v>
      </c>
      <c r="E21" s="185" t="s">
        <v>329</v>
      </c>
      <c r="F21" s="185">
        <v>16</v>
      </c>
      <c r="G21" s="347" t="s">
        <v>138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 ht="15.75">
      <c r="C22" s="379">
        <v>18</v>
      </c>
      <c r="D22" s="185" t="s">
        <v>329</v>
      </c>
      <c r="E22" s="185" t="s">
        <v>3</v>
      </c>
      <c r="F22" s="185">
        <v>16</v>
      </c>
      <c r="G22" s="347" t="s">
        <v>139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 ht="15.75">
      <c r="C23" s="379">
        <v>19</v>
      </c>
      <c r="D23" s="185" t="s">
        <v>2</v>
      </c>
      <c r="E23" s="185" t="s">
        <v>329</v>
      </c>
      <c r="F23" s="185">
        <v>16</v>
      </c>
      <c r="G23" s="347" t="s">
        <v>140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 ht="15.75">
      <c r="C24" s="379">
        <v>20</v>
      </c>
      <c r="D24" s="185" t="s">
        <v>2</v>
      </c>
      <c r="E24" s="185" t="s">
        <v>329</v>
      </c>
      <c r="F24" s="185">
        <v>16</v>
      </c>
      <c r="G24" s="347" t="s">
        <v>141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 ht="15.75">
      <c r="C25" s="379">
        <v>21</v>
      </c>
      <c r="D25" s="185" t="s">
        <v>2</v>
      </c>
      <c r="E25" s="185" t="s">
        <v>329</v>
      </c>
      <c r="F25" s="185">
        <v>15</v>
      </c>
      <c r="G25" s="347" t="s">
        <v>384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 ht="15.75">
      <c r="C26" s="379">
        <v>22</v>
      </c>
      <c r="D26" s="185" t="s">
        <v>2</v>
      </c>
      <c r="E26" s="185" t="s">
        <v>329</v>
      </c>
      <c r="F26" s="185">
        <v>17</v>
      </c>
      <c r="G26" s="347" t="s">
        <v>142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 ht="15.75">
      <c r="C27" s="379">
        <v>23</v>
      </c>
      <c r="D27" s="185" t="s">
        <v>2</v>
      </c>
      <c r="E27" s="185" t="s">
        <v>329</v>
      </c>
      <c r="F27" s="185">
        <v>16</v>
      </c>
      <c r="G27" s="347" t="s">
        <v>143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80">
        <v>24</v>
      </c>
      <c r="D28" s="185" t="s">
        <v>329</v>
      </c>
      <c r="E28" s="185" t="s">
        <v>3</v>
      </c>
      <c r="F28" s="185">
        <v>16</v>
      </c>
      <c r="G28" s="347" t="s">
        <v>385</v>
      </c>
      <c r="H28" s="121"/>
      <c r="I28" s="121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80">
        <v>25</v>
      </c>
      <c r="D29" s="185" t="s">
        <v>2</v>
      </c>
      <c r="E29" s="185" t="s">
        <v>329</v>
      </c>
      <c r="F29" s="185">
        <v>15</v>
      </c>
      <c r="G29" s="347" t="s">
        <v>144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80">
        <v>26</v>
      </c>
      <c r="D30" s="185" t="s">
        <v>329</v>
      </c>
      <c r="E30" s="185" t="s">
        <v>3</v>
      </c>
      <c r="F30" s="185">
        <v>16</v>
      </c>
      <c r="G30" s="347" t="s">
        <v>145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80">
        <v>27</v>
      </c>
      <c r="D31" s="185" t="s">
        <v>329</v>
      </c>
      <c r="E31" s="185" t="s">
        <v>3</v>
      </c>
      <c r="F31" s="185">
        <v>17</v>
      </c>
      <c r="G31" s="347" t="s">
        <v>146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80">
        <v>28</v>
      </c>
      <c r="D32" s="185" t="s">
        <v>2</v>
      </c>
      <c r="E32" s="185" t="s">
        <v>329</v>
      </c>
      <c r="F32" s="185">
        <v>18</v>
      </c>
      <c r="G32" s="347" t="s">
        <v>147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80">
        <v>29</v>
      </c>
      <c r="D33" s="185" t="s">
        <v>2</v>
      </c>
      <c r="E33" s="185" t="s">
        <v>329</v>
      </c>
      <c r="F33" s="185">
        <v>16</v>
      </c>
      <c r="G33" s="347" t="s">
        <v>148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80">
        <v>30</v>
      </c>
      <c r="D34" s="185" t="s">
        <v>329</v>
      </c>
      <c r="E34" s="185" t="s">
        <v>3</v>
      </c>
      <c r="F34" s="185">
        <v>15</v>
      </c>
      <c r="G34" s="347" t="s">
        <v>149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80">
        <v>31</v>
      </c>
      <c r="D35" s="185" t="s">
        <v>2</v>
      </c>
      <c r="E35" s="185" t="s">
        <v>329</v>
      </c>
      <c r="F35" s="185">
        <v>15</v>
      </c>
      <c r="G35" s="347" t="s">
        <v>150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80">
        <v>32</v>
      </c>
      <c r="D36" s="185" t="s">
        <v>2</v>
      </c>
      <c r="E36" s="185" t="s">
        <v>329</v>
      </c>
      <c r="F36" s="185">
        <v>17</v>
      </c>
      <c r="G36" s="347" t="s">
        <v>151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80">
        <v>33</v>
      </c>
      <c r="D37" s="185" t="s">
        <v>2</v>
      </c>
      <c r="E37" s="185" t="s">
        <v>329</v>
      </c>
      <c r="F37" s="185">
        <v>16</v>
      </c>
      <c r="G37" s="347" t="s">
        <v>153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80">
        <v>34</v>
      </c>
      <c r="D38" s="185" t="s">
        <v>329</v>
      </c>
      <c r="E38" s="185" t="s">
        <v>3</v>
      </c>
      <c r="F38" s="185">
        <v>16</v>
      </c>
      <c r="G38" s="347" t="s">
        <v>152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>
      <c r="C39" s="380">
        <v>35</v>
      </c>
      <c r="D39" s="185" t="s">
        <v>329</v>
      </c>
      <c r="E39" s="185" t="s">
        <v>3</v>
      </c>
      <c r="F39" s="185">
        <v>15</v>
      </c>
      <c r="G39" s="347" t="s">
        <v>386</v>
      </c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>
      <c r="C40" s="380">
        <v>36</v>
      </c>
      <c r="D40" s="185" t="s">
        <v>329</v>
      </c>
      <c r="E40" s="185" t="s">
        <v>3</v>
      </c>
      <c r="F40" s="185">
        <v>15</v>
      </c>
      <c r="G40" s="347" t="s">
        <v>154</v>
      </c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>
      <c r="C41" s="380">
        <v>37</v>
      </c>
      <c r="D41" s="185" t="s">
        <v>329</v>
      </c>
      <c r="E41" s="185" t="s">
        <v>3</v>
      </c>
      <c r="F41" s="185">
        <v>20</v>
      </c>
      <c r="G41" s="347" t="s">
        <v>155</v>
      </c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>
      <c r="C42" s="380">
        <v>38</v>
      </c>
      <c r="D42" s="185" t="s">
        <v>2</v>
      </c>
      <c r="E42" s="185" t="s">
        <v>329</v>
      </c>
      <c r="F42" s="185">
        <v>16</v>
      </c>
      <c r="G42" s="347" t="s">
        <v>156</v>
      </c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>
      <c r="C43" s="380">
        <v>39</v>
      </c>
      <c r="D43" s="185" t="s">
        <v>2</v>
      </c>
      <c r="E43" s="185" t="s">
        <v>329</v>
      </c>
      <c r="F43" s="185">
        <v>15</v>
      </c>
      <c r="G43" s="347" t="s">
        <v>157</v>
      </c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>
      <c r="C44" s="380">
        <v>40</v>
      </c>
      <c r="D44" s="185" t="s">
        <v>2</v>
      </c>
      <c r="E44" s="185" t="s">
        <v>329</v>
      </c>
      <c r="F44" s="185">
        <v>16</v>
      </c>
      <c r="G44" s="347" t="s">
        <v>387</v>
      </c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74">
        <v>41</v>
      </c>
      <c r="D45" s="178"/>
      <c r="E45" s="178"/>
      <c r="F45" s="178"/>
      <c r="G45" s="184"/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74">
        <v>42</v>
      </c>
      <c r="D46" s="178"/>
      <c r="E46" s="178"/>
      <c r="F46" s="178"/>
      <c r="G46" s="184"/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74">
        <v>43</v>
      </c>
      <c r="D47" s="178"/>
      <c r="E47" s="178"/>
      <c r="F47" s="178"/>
      <c r="G47" s="184"/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74">
        <v>44</v>
      </c>
      <c r="D48" s="178"/>
      <c r="E48" s="178"/>
      <c r="F48" s="178"/>
      <c r="G48" s="184"/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6.5" customHeight="1">
      <c r="C49" s="374">
        <v>45</v>
      </c>
      <c r="D49" s="178"/>
      <c r="E49" s="178"/>
      <c r="F49" s="178"/>
      <c r="G49" s="184"/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ht="16.5" customHeight="1">
      <c r="C50" s="374">
        <v>46</v>
      </c>
      <c r="D50" s="178"/>
      <c r="E50" s="178"/>
      <c r="F50" s="178"/>
      <c r="G50" s="184"/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6.5" customHeight="1">
      <c r="C51" s="374">
        <v>47</v>
      </c>
      <c r="D51" s="178"/>
      <c r="E51" s="178"/>
      <c r="F51" s="178"/>
      <c r="G51" s="184"/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5.75">
      <c r="C52" s="374">
        <v>48</v>
      </c>
      <c r="D52" s="178"/>
      <c r="E52" s="178"/>
      <c r="F52" s="178"/>
      <c r="G52" s="184"/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4.25" customHeight="1">
      <c r="C53" s="374">
        <v>49</v>
      </c>
      <c r="D53" s="178"/>
      <c r="E53" s="178"/>
      <c r="F53" s="178"/>
      <c r="G53" s="184"/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5.75">
      <c r="C54" s="374">
        <v>50</v>
      </c>
      <c r="D54" s="195" t="str">
        <f>'[1]DATOS GENERALES SIAEMS'!O162</f>
        <v xml:space="preserve"> </v>
      </c>
      <c r="E54" s="195" t="str">
        <f>'[1]DATOS GENERALES SIAEMS'!P162</f>
        <v xml:space="preserve"> </v>
      </c>
      <c r="F54" s="195">
        <f>'[1]DATOS GENERALES SIAEMS'!J162</f>
        <v>114</v>
      </c>
      <c r="G54" s="191" t="str">
        <f>'[1]DATOS GENERALES SIAEMS'!H162</f>
        <v xml:space="preserve">  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4.25" customHeight="1">
      <c r="C55" s="374">
        <v>51</v>
      </c>
      <c r="D55" s="195" t="str">
        <f>'[1]DATOS GENERALES SIAEMS'!O163</f>
        <v xml:space="preserve"> </v>
      </c>
      <c r="E55" s="195" t="str">
        <f>'[1]DATOS GENERALES SIAEMS'!P163</f>
        <v xml:space="preserve"> </v>
      </c>
      <c r="F55" s="195">
        <f>'[1]DATOS GENERALES SIAEMS'!J163</f>
        <v>114</v>
      </c>
      <c r="G55" s="191" t="str">
        <f>'[1]DATOS GENERALES SIAEMS'!H163</f>
        <v xml:space="preserve">  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4.25" customHeight="1">
      <c r="C56" s="374">
        <v>52</v>
      </c>
      <c r="D56" s="195" t="str">
        <f>'[1]DATOS GENERALES SIAEMS'!O164</f>
        <v xml:space="preserve"> </v>
      </c>
      <c r="E56" s="195" t="str">
        <f>'[1]DATOS GENERALES SIAEMS'!P164</f>
        <v xml:space="preserve"> </v>
      </c>
      <c r="F56" s="195">
        <f>'[1]DATOS GENERALES SIAEMS'!J164</f>
        <v>114</v>
      </c>
      <c r="G56" s="191" t="str">
        <f>'[1]DATOS GENERALES SIAEMS'!H164</f>
        <v xml:space="preserve">  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4.25" customHeight="1">
      <c r="C57" s="374">
        <v>53</v>
      </c>
      <c r="D57" s="195" t="str">
        <f>'[1]DATOS GENERALES SIAEMS'!O165</f>
        <v xml:space="preserve"> </v>
      </c>
      <c r="E57" s="195" t="str">
        <f>'[1]DATOS GENERALES SIAEMS'!P165</f>
        <v xml:space="preserve"> </v>
      </c>
      <c r="F57" s="195">
        <f>'[1]DATOS GENERALES SIAEMS'!J165</f>
        <v>114</v>
      </c>
      <c r="G57" s="191" t="str">
        <f>'[1]DATOS GENERALES SIAEMS'!H165</f>
        <v xml:space="preserve">  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4.25" customHeight="1">
      <c r="C58" s="374">
        <v>54</v>
      </c>
      <c r="D58" s="195"/>
      <c r="E58" s="195"/>
      <c r="F58" s="195">
        <f>'[1]DATOS GENERALES SIAEMS'!J166</f>
        <v>114</v>
      </c>
      <c r="G58" s="191" t="str">
        <f>'[1]DATOS GENERALES SIAEMS'!H166</f>
        <v xml:space="preserve">  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thickBot="1">
      <c r="C59" s="375">
        <v>55</v>
      </c>
      <c r="D59" s="381"/>
      <c r="E59" s="381"/>
      <c r="F59" s="381"/>
      <c r="G59" s="382"/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25</v>
      </c>
      <c r="E60" s="117">
        <f>COUNTIFS(E5:E59,"m")</f>
        <v>15</v>
      </c>
      <c r="F60" s="117">
        <f>SUM(D60:E60)</f>
        <v>40</v>
      </c>
      <c r="G60" s="119"/>
      <c r="L60" s="123" t="s">
        <v>11</v>
      </c>
    </row>
    <row r="61" spans="3:39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>
      <c r="C63" s="9"/>
      <c r="G63" s="13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17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N64:W64"/>
    <mergeCell ref="AC64:AL64"/>
    <mergeCell ref="H2:K2"/>
    <mergeCell ref="L2:M2"/>
    <mergeCell ref="O2:P2"/>
    <mergeCell ref="AC63:AL63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22" zoomScale="90" zoomScaleNormal="90" workbookViewId="0">
      <selection activeCell="D37" sqref="D37:G37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331</v>
      </c>
      <c r="I2" s="339"/>
      <c r="J2" s="339"/>
      <c r="K2" s="339"/>
      <c r="L2" s="340" t="s">
        <v>10</v>
      </c>
      <c r="M2" s="340"/>
      <c r="N2" s="126" t="s">
        <v>12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>
      <c r="A5" s="123"/>
      <c r="B5" s="123"/>
      <c r="C5" s="387">
        <v>1</v>
      </c>
      <c r="D5" s="187" t="s">
        <v>329</v>
      </c>
      <c r="E5" s="187" t="s">
        <v>3</v>
      </c>
      <c r="F5" s="187">
        <v>18</v>
      </c>
      <c r="G5" s="365" t="s">
        <v>158</v>
      </c>
      <c r="H5" s="388"/>
      <c r="I5" s="388"/>
      <c r="J5" s="389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1"/>
    </row>
    <row r="6" spans="1:39">
      <c r="C6" s="380">
        <v>2</v>
      </c>
      <c r="D6" s="185" t="s">
        <v>2</v>
      </c>
      <c r="E6" s="185" t="s">
        <v>329</v>
      </c>
      <c r="F6" s="185">
        <v>16</v>
      </c>
      <c r="G6" s="347" t="s">
        <v>160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80">
        <v>3</v>
      </c>
      <c r="D7" s="185" t="s">
        <v>329</v>
      </c>
      <c r="E7" s="185" t="s">
        <v>3</v>
      </c>
      <c r="F7" s="185">
        <v>16</v>
      </c>
      <c r="G7" s="347" t="s">
        <v>161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80">
        <v>4</v>
      </c>
      <c r="D8" s="185" t="s">
        <v>329</v>
      </c>
      <c r="E8" s="185" t="s">
        <v>3</v>
      </c>
      <c r="F8" s="185">
        <v>17</v>
      </c>
      <c r="G8" s="347" t="s">
        <v>162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80">
        <v>5</v>
      </c>
      <c r="D9" s="185" t="s">
        <v>2</v>
      </c>
      <c r="E9" s="185" t="s">
        <v>329</v>
      </c>
      <c r="F9" s="185">
        <v>17</v>
      </c>
      <c r="G9" s="347" t="s">
        <v>163</v>
      </c>
      <c r="H9" s="120"/>
      <c r="I9" s="120"/>
      <c r="J9" s="11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54"/>
    </row>
    <row r="10" spans="1:39">
      <c r="C10" s="380">
        <v>6</v>
      </c>
      <c r="D10" s="185" t="s">
        <v>2</v>
      </c>
      <c r="E10" s="185" t="s">
        <v>329</v>
      </c>
      <c r="F10" s="185">
        <v>16</v>
      </c>
      <c r="G10" s="347" t="s">
        <v>164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80">
        <v>7</v>
      </c>
      <c r="D11" s="185" t="s">
        <v>329</v>
      </c>
      <c r="E11" s="185" t="s">
        <v>3</v>
      </c>
      <c r="F11" s="185">
        <v>17</v>
      </c>
      <c r="G11" s="347" t="s">
        <v>165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80">
        <v>8</v>
      </c>
      <c r="D12" s="185" t="s">
        <v>2</v>
      </c>
      <c r="E12" s="185" t="s">
        <v>329</v>
      </c>
      <c r="F12" s="185">
        <v>16</v>
      </c>
      <c r="G12" s="347" t="s">
        <v>166</v>
      </c>
      <c r="H12" s="120"/>
      <c r="I12" s="120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356"/>
    </row>
    <row r="13" spans="1:39">
      <c r="C13" s="380">
        <v>9</v>
      </c>
      <c r="D13" s="185" t="s">
        <v>2</v>
      </c>
      <c r="E13" s="185" t="s">
        <v>329</v>
      </c>
      <c r="F13" s="185">
        <v>18</v>
      </c>
      <c r="G13" s="347" t="s">
        <v>167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C14" s="380">
        <v>10</v>
      </c>
      <c r="D14" s="185" t="s">
        <v>2</v>
      </c>
      <c r="E14" s="185" t="s">
        <v>329</v>
      </c>
      <c r="F14" s="185">
        <v>17</v>
      </c>
      <c r="G14" s="347" t="s">
        <v>168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A15" s="4"/>
      <c r="B15" s="4"/>
      <c r="C15" s="380">
        <v>11</v>
      </c>
      <c r="D15" s="185" t="s">
        <v>2</v>
      </c>
      <c r="E15" s="185" t="s">
        <v>329</v>
      </c>
      <c r="F15" s="185">
        <v>17</v>
      </c>
      <c r="G15" s="347" t="s">
        <v>169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C16" s="380">
        <v>12</v>
      </c>
      <c r="D16" s="185" t="s">
        <v>2</v>
      </c>
      <c r="E16" s="185" t="s">
        <v>329</v>
      </c>
      <c r="F16" s="185">
        <v>16</v>
      </c>
      <c r="G16" s="347" t="s">
        <v>170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80">
        <v>13</v>
      </c>
      <c r="D17" s="185" t="s">
        <v>2</v>
      </c>
      <c r="E17" s="185" t="s">
        <v>329</v>
      </c>
      <c r="F17" s="185">
        <v>16</v>
      </c>
      <c r="G17" s="347" t="s">
        <v>171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80">
        <v>14</v>
      </c>
      <c r="D18" s="185" t="s">
        <v>2</v>
      </c>
      <c r="E18" s="185" t="s">
        <v>329</v>
      </c>
      <c r="F18" s="185">
        <v>17</v>
      </c>
      <c r="G18" s="347" t="s">
        <v>172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80">
        <v>15</v>
      </c>
      <c r="D19" s="185" t="s">
        <v>329</v>
      </c>
      <c r="E19" s="185" t="s">
        <v>3</v>
      </c>
      <c r="F19" s="185">
        <v>17</v>
      </c>
      <c r="G19" s="347" t="s">
        <v>173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80">
        <v>16</v>
      </c>
      <c r="D20" s="185" t="s">
        <v>329</v>
      </c>
      <c r="E20" s="185" t="s">
        <v>3</v>
      </c>
      <c r="F20" s="185">
        <v>19</v>
      </c>
      <c r="G20" s="347" t="s">
        <v>174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80">
        <v>17</v>
      </c>
      <c r="D21" s="185" t="s">
        <v>329</v>
      </c>
      <c r="E21" s="185" t="s">
        <v>3</v>
      </c>
      <c r="F21" s="185">
        <v>16</v>
      </c>
      <c r="G21" s="347" t="s">
        <v>210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80">
        <v>18</v>
      </c>
      <c r="D22" s="185" t="s">
        <v>2</v>
      </c>
      <c r="E22" s="185" t="s">
        <v>329</v>
      </c>
      <c r="F22" s="185">
        <v>16</v>
      </c>
      <c r="G22" s="347" t="s">
        <v>175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80">
        <v>19</v>
      </c>
      <c r="D23" s="185" t="s">
        <v>329</v>
      </c>
      <c r="E23" s="185" t="s">
        <v>3</v>
      </c>
      <c r="F23" s="185">
        <v>16</v>
      </c>
      <c r="G23" s="347" t="s">
        <v>176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80">
        <v>20</v>
      </c>
      <c r="D24" s="185" t="s">
        <v>329</v>
      </c>
      <c r="E24" s="185" t="s">
        <v>3</v>
      </c>
      <c r="F24" s="185">
        <v>16</v>
      </c>
      <c r="G24" s="347" t="s">
        <v>177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80">
        <v>21</v>
      </c>
      <c r="D25" s="185" t="s">
        <v>2</v>
      </c>
      <c r="E25" s="185" t="s">
        <v>329</v>
      </c>
      <c r="F25" s="185">
        <v>16</v>
      </c>
      <c r="G25" s="347" t="s">
        <v>178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80">
        <v>22</v>
      </c>
      <c r="D26" s="185" t="s">
        <v>2</v>
      </c>
      <c r="E26" s="185" t="s">
        <v>329</v>
      </c>
      <c r="F26" s="185">
        <v>17</v>
      </c>
      <c r="G26" s="347" t="s">
        <v>388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80">
        <v>23</v>
      </c>
      <c r="D27" s="185" t="s">
        <v>2</v>
      </c>
      <c r="E27" s="185" t="s">
        <v>329</v>
      </c>
      <c r="F27" s="185">
        <v>17</v>
      </c>
      <c r="G27" s="347" t="s">
        <v>179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80">
        <v>24</v>
      </c>
      <c r="D28" s="185" t="s">
        <v>2</v>
      </c>
      <c r="E28" s="185" t="s">
        <v>329</v>
      </c>
      <c r="F28" s="185">
        <v>16</v>
      </c>
      <c r="G28" s="347" t="s">
        <v>180</v>
      </c>
      <c r="H28" s="121"/>
      <c r="I28" s="121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80">
        <v>25</v>
      </c>
      <c r="D29" s="185" t="s">
        <v>329</v>
      </c>
      <c r="E29" s="185" t="s">
        <v>3</v>
      </c>
      <c r="F29" s="185">
        <v>16</v>
      </c>
      <c r="G29" s="347" t="s">
        <v>181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80">
        <v>26</v>
      </c>
      <c r="D30" s="185" t="s">
        <v>2</v>
      </c>
      <c r="E30" s="185" t="s">
        <v>329</v>
      </c>
      <c r="F30" s="185">
        <v>16</v>
      </c>
      <c r="G30" s="347" t="s">
        <v>182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80">
        <v>27</v>
      </c>
      <c r="D31" s="185" t="s">
        <v>2</v>
      </c>
      <c r="E31" s="185" t="s">
        <v>329</v>
      </c>
      <c r="F31" s="185">
        <v>16</v>
      </c>
      <c r="G31" s="347" t="s">
        <v>183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80">
        <v>28</v>
      </c>
      <c r="D32" s="185" t="s">
        <v>329</v>
      </c>
      <c r="E32" s="185" t="s">
        <v>3</v>
      </c>
      <c r="F32" s="185">
        <v>17</v>
      </c>
      <c r="G32" s="347" t="s">
        <v>184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80">
        <v>29</v>
      </c>
      <c r="D33" s="185" t="s">
        <v>329</v>
      </c>
      <c r="E33" s="185" t="s">
        <v>3</v>
      </c>
      <c r="F33" s="185">
        <v>17</v>
      </c>
      <c r="G33" s="347" t="s">
        <v>185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80">
        <v>30</v>
      </c>
      <c r="D34" s="185" t="s">
        <v>2</v>
      </c>
      <c r="E34" s="185"/>
      <c r="F34" s="185">
        <v>17</v>
      </c>
      <c r="G34" s="347" t="s">
        <v>389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80">
        <v>31</v>
      </c>
      <c r="D35" s="185" t="s">
        <v>329</v>
      </c>
      <c r="E35" s="185" t="s">
        <v>3</v>
      </c>
      <c r="F35" s="185">
        <v>16</v>
      </c>
      <c r="G35" s="347" t="s">
        <v>186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80">
        <v>32</v>
      </c>
      <c r="D36" s="185" t="s">
        <v>2</v>
      </c>
      <c r="E36" s="185" t="s">
        <v>329</v>
      </c>
      <c r="F36" s="185">
        <v>20</v>
      </c>
      <c r="G36" s="347" t="s">
        <v>187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80">
        <v>33</v>
      </c>
      <c r="D37" s="185"/>
      <c r="E37" s="185"/>
      <c r="F37" s="185"/>
      <c r="G37" s="347"/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 ht="15.75">
      <c r="C38" s="380">
        <v>34</v>
      </c>
      <c r="D38" s="19"/>
      <c r="E38" s="19"/>
      <c r="F38" s="122"/>
      <c r="G38" s="350"/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 ht="15.75">
      <c r="C39" s="380">
        <v>35</v>
      </c>
      <c r="D39" s="19"/>
      <c r="E39" s="19"/>
      <c r="F39" s="122"/>
      <c r="G39" s="350"/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 ht="15.75">
      <c r="C40" s="380">
        <v>36</v>
      </c>
      <c r="D40" s="19"/>
      <c r="E40" s="19"/>
      <c r="F40" s="122"/>
      <c r="G40" s="350"/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 ht="15.75">
      <c r="C41" s="380">
        <v>37</v>
      </c>
      <c r="D41" s="19"/>
      <c r="E41" s="19"/>
      <c r="F41" s="122"/>
      <c r="G41" s="350"/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 ht="15.75">
      <c r="C42" s="380">
        <v>38</v>
      </c>
      <c r="D42" s="19"/>
      <c r="E42" s="19"/>
      <c r="F42" s="122"/>
      <c r="G42" s="350"/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 ht="15.75">
      <c r="C43" s="380">
        <v>39</v>
      </c>
      <c r="D43" s="19"/>
      <c r="E43" s="19"/>
      <c r="F43" s="122"/>
      <c r="G43" s="350"/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 ht="15.75">
      <c r="C44" s="380">
        <v>40</v>
      </c>
      <c r="D44" s="188"/>
      <c r="E44" s="188"/>
      <c r="F44" s="189"/>
      <c r="G44" s="351"/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80">
        <v>41</v>
      </c>
      <c r="D45" s="188" t="str">
        <f>'[1]DATOS GENERALES SIAEMS'!O208</f>
        <v xml:space="preserve"> </v>
      </c>
      <c r="E45" s="188" t="str">
        <f>'[1]DATOS GENERALES SIAEMS'!P208</f>
        <v xml:space="preserve"> </v>
      </c>
      <c r="F45" s="189">
        <f>'[1]DATOS GENERALES SIAEMS'!J208</f>
        <v>0</v>
      </c>
      <c r="G45" s="351">
        <f>'[1]DATOS GENERALES SIAEMS'!H208</f>
        <v>0</v>
      </c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80">
        <v>42</v>
      </c>
      <c r="D46" s="188" t="str">
        <f>'[1]DATOS GENERALES SIAEMS'!O209</f>
        <v xml:space="preserve"> </v>
      </c>
      <c r="E46" s="188" t="str">
        <f>'[1]DATOS GENERALES SIAEMS'!P209</f>
        <v xml:space="preserve"> </v>
      </c>
      <c r="F46" s="189">
        <f>'[1]DATOS GENERALES SIAEMS'!J209</f>
        <v>0</v>
      </c>
      <c r="G46" s="351">
        <f>'[1]DATOS GENERALES SIAEMS'!H209</f>
        <v>0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74">
        <v>43</v>
      </c>
      <c r="D47" s="188">
        <f>'[1]DATOS GENERALES SIAEMS'!O210</f>
        <v>0</v>
      </c>
      <c r="E47" s="188">
        <f>'[1]DATOS GENERALES SIAEMS'!P210</f>
        <v>0</v>
      </c>
      <c r="F47" s="189">
        <f>'[1]DATOS GENERALES SIAEMS'!J210</f>
        <v>0</v>
      </c>
      <c r="G47" s="197">
        <f>'[1]DATOS GENERALES SIAEMS'!H210</f>
        <v>0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74">
        <v>44</v>
      </c>
      <c r="D48" s="188">
        <f>'[1]DATOS GENERALES SIAEMS'!O211</f>
        <v>0</v>
      </c>
      <c r="E48" s="188">
        <f>'[1]DATOS GENERALES SIAEMS'!P211</f>
        <v>0</v>
      </c>
      <c r="F48" s="189">
        <f>'[1]DATOS GENERALES SIAEMS'!J211</f>
        <v>0</v>
      </c>
      <c r="G48" s="197">
        <f>'[1]DATOS GENERALES SIAEMS'!H211</f>
        <v>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5.75">
      <c r="C49" s="374">
        <v>45</v>
      </c>
      <c r="D49" s="188">
        <f>'[1]DATOS GENERALES SIAEMS'!O212</f>
        <v>0</v>
      </c>
      <c r="E49" s="188">
        <f>'[1]DATOS GENERALES SIAEMS'!P212</f>
        <v>0</v>
      </c>
      <c r="F49" s="189">
        <f>'[1]DATOS GENERALES SIAEMS'!J212</f>
        <v>0</v>
      </c>
      <c r="G49" s="197">
        <f>'[1]DATOS GENERALES SIAEMS'!H212</f>
        <v>0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ht="15.75">
      <c r="C50" s="374">
        <v>46</v>
      </c>
      <c r="D50" s="188">
        <f>'[1]DATOS GENERALES SIAEMS'!O213</f>
        <v>0</v>
      </c>
      <c r="E50" s="188">
        <f>'[1]DATOS GENERALES SIAEMS'!P213</f>
        <v>0</v>
      </c>
      <c r="F50" s="189">
        <f>'[1]DATOS GENERALES SIAEMS'!J213</f>
        <v>0</v>
      </c>
      <c r="G50" s="197">
        <f>'[1]DATOS GENERALES SIAEMS'!H213</f>
        <v>0</v>
      </c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5.75">
      <c r="C51" s="374">
        <v>47</v>
      </c>
      <c r="D51" s="188">
        <f>'[1]DATOS GENERALES SIAEMS'!O214</f>
        <v>0</v>
      </c>
      <c r="E51" s="188">
        <f>'[1]DATOS GENERALES SIAEMS'!P214</f>
        <v>0</v>
      </c>
      <c r="F51" s="189">
        <f>'[1]DATOS GENERALES SIAEMS'!J214</f>
        <v>0</v>
      </c>
      <c r="G51" s="197">
        <f>'[1]DATOS GENERALES SIAEMS'!H214</f>
        <v>0</v>
      </c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5.75">
      <c r="C52" s="374">
        <v>48</v>
      </c>
      <c r="D52" s="188">
        <f>'[1]DATOS GENERALES SIAEMS'!O215</f>
        <v>0</v>
      </c>
      <c r="E52" s="188">
        <f>'[1]DATOS GENERALES SIAEMS'!P215</f>
        <v>0</v>
      </c>
      <c r="F52" s="189">
        <f>'[1]DATOS GENERALES SIAEMS'!J215</f>
        <v>0</v>
      </c>
      <c r="G52" s="197">
        <f>'[1]DATOS GENERALES SIAEMS'!H215</f>
        <v>0</v>
      </c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5.75">
      <c r="C53" s="374">
        <v>49</v>
      </c>
      <c r="D53" s="188">
        <f>'[1]DATOS GENERALES SIAEMS'!O216</f>
        <v>0</v>
      </c>
      <c r="E53" s="188">
        <f>'[1]DATOS GENERALES SIAEMS'!P216</f>
        <v>0</v>
      </c>
      <c r="F53" s="189">
        <f>'[1]DATOS GENERALES SIAEMS'!J216</f>
        <v>0</v>
      </c>
      <c r="G53" s="197">
        <f>'[1]DATOS GENERALES SIAEMS'!H216</f>
        <v>0</v>
      </c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5.75">
      <c r="C54" s="374">
        <v>50</v>
      </c>
      <c r="D54" s="188">
        <f>'[1]DATOS GENERALES SIAEMS'!O217</f>
        <v>0</v>
      </c>
      <c r="E54" s="188">
        <f>'[1]DATOS GENERALES SIAEMS'!P217</f>
        <v>0</v>
      </c>
      <c r="F54" s="189">
        <f>'[1]DATOS GENERALES SIAEMS'!J217</f>
        <v>0</v>
      </c>
      <c r="G54" s="197">
        <f>'[1]DATOS GENERALES SIAEMS'!H217</f>
        <v>0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74">
        <v>51</v>
      </c>
      <c r="D55" s="188">
        <f>'[1]DATOS GENERALES SIAEMS'!O218</f>
        <v>0</v>
      </c>
      <c r="E55" s="188">
        <f>'[1]DATOS GENERALES SIAEMS'!P218</f>
        <v>0</v>
      </c>
      <c r="F55" s="189">
        <f>'[1]DATOS GENERALES SIAEMS'!J218</f>
        <v>0</v>
      </c>
      <c r="G55" s="197">
        <f>'[1]DATOS GENERALES SIAEMS'!H218</f>
        <v>0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s="181" customFormat="1" ht="16.5" customHeight="1">
      <c r="C56" s="374">
        <v>52</v>
      </c>
      <c r="D56" s="188"/>
      <c r="E56" s="188"/>
      <c r="F56" s="189"/>
      <c r="G56" s="197"/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3.5" customHeight="1">
      <c r="C57" s="374">
        <v>53</v>
      </c>
      <c r="D57" s="188"/>
      <c r="E57" s="188"/>
      <c r="F57" s="189">
        <f>'[1]DATOS GENERALES SIAEMS'!J219</f>
        <v>0</v>
      </c>
      <c r="G57" s="197">
        <f>'[1]DATOS GENERALES SIAEMS'!H219</f>
        <v>0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5.75">
      <c r="C58" s="374">
        <v>54</v>
      </c>
      <c r="D58" s="188"/>
      <c r="E58" s="188"/>
      <c r="F58" s="189">
        <f>'[1]DATOS GENERALES SIAEMS'!J220</f>
        <v>0</v>
      </c>
      <c r="G58" s="197">
        <f>'[1]DATOS GENERALES SIAEMS'!H220</f>
        <v>0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7.25" customHeight="1" thickBot="1">
      <c r="C59" s="375">
        <v>55</v>
      </c>
      <c r="D59" s="384"/>
      <c r="E59" s="384"/>
      <c r="F59" s="385" t="e">
        <f>'[1]DATOS GENERALES SIAEMS'!#REF!</f>
        <v>#REF!</v>
      </c>
      <c r="G59" s="386" t="e">
        <f>'[1]DATOS GENERALES SIAEMS'!#REF!</f>
        <v>#REF!</v>
      </c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19</v>
      </c>
      <c r="E60" s="117">
        <f>COUNTIFS(E5:E59,"m")</f>
        <v>13</v>
      </c>
      <c r="F60" s="117">
        <f>SUM(D60:E60)</f>
        <v>32</v>
      </c>
      <c r="G60" s="119"/>
      <c r="L60" s="123" t="s">
        <v>11</v>
      </c>
    </row>
    <row r="61" spans="3:39" ht="7.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>
      <c r="C63" s="9"/>
      <c r="G63" s="20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45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N64:W64"/>
    <mergeCell ref="AC64:AL64"/>
    <mergeCell ref="H2:K2"/>
    <mergeCell ref="L2:M2"/>
    <mergeCell ref="O2:P2"/>
    <mergeCell ref="AC63:AL63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1" zoomScale="90" zoomScaleNormal="90" workbookViewId="0">
      <selection activeCell="C4" sqref="C4:AM4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331</v>
      </c>
      <c r="I2" s="339"/>
      <c r="J2" s="339"/>
      <c r="K2" s="339"/>
      <c r="L2" s="340" t="s">
        <v>10</v>
      </c>
      <c r="M2" s="340"/>
      <c r="N2" s="126" t="s">
        <v>13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 ht="15.75">
      <c r="A5" s="123"/>
      <c r="B5" s="123"/>
      <c r="C5" s="387">
        <v>1</v>
      </c>
      <c r="D5" s="393" t="s">
        <v>2</v>
      </c>
      <c r="E5" s="393" t="s">
        <v>329</v>
      </c>
      <c r="F5" s="394">
        <v>17</v>
      </c>
      <c r="G5" s="395" t="s">
        <v>188</v>
      </c>
      <c r="H5" s="388"/>
      <c r="I5" s="388"/>
      <c r="J5" s="389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1"/>
    </row>
    <row r="6" spans="1:39" ht="15.75">
      <c r="C6" s="380">
        <v>2</v>
      </c>
      <c r="D6" s="19" t="s">
        <v>2</v>
      </c>
      <c r="E6" s="19" t="s">
        <v>329</v>
      </c>
      <c r="F6" s="122">
        <v>18</v>
      </c>
      <c r="G6" s="177" t="s">
        <v>222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 ht="15.75">
      <c r="C7" s="380">
        <v>3</v>
      </c>
      <c r="D7" s="19" t="s">
        <v>2</v>
      </c>
      <c r="E7" s="19" t="s">
        <v>329</v>
      </c>
      <c r="F7" s="122">
        <v>17</v>
      </c>
      <c r="G7" s="177" t="s">
        <v>189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 ht="15.75">
      <c r="C8" s="380">
        <v>4</v>
      </c>
      <c r="D8" s="19" t="s">
        <v>2</v>
      </c>
      <c r="E8" s="19" t="s">
        <v>329</v>
      </c>
      <c r="F8" s="122">
        <v>17</v>
      </c>
      <c r="G8" s="177" t="s">
        <v>190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 ht="15.75">
      <c r="C9" s="380">
        <v>5</v>
      </c>
      <c r="D9" s="19" t="s">
        <v>2</v>
      </c>
      <c r="E9" s="19" t="s">
        <v>329</v>
      </c>
      <c r="F9" s="122">
        <v>18</v>
      </c>
      <c r="G9" s="177" t="s">
        <v>191</v>
      </c>
      <c r="H9" s="120"/>
      <c r="I9" s="120"/>
      <c r="J9" s="11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54"/>
    </row>
    <row r="10" spans="1:39" ht="15.75">
      <c r="C10" s="380">
        <v>6</v>
      </c>
      <c r="D10" s="19" t="s">
        <v>329</v>
      </c>
      <c r="E10" s="19" t="s">
        <v>3</v>
      </c>
      <c r="F10" s="122">
        <v>16</v>
      </c>
      <c r="G10" s="177" t="s">
        <v>192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 ht="15.75">
      <c r="C11" s="380">
        <v>7</v>
      </c>
      <c r="D11" s="19" t="s">
        <v>2</v>
      </c>
      <c r="E11" s="19" t="s">
        <v>329</v>
      </c>
      <c r="F11" s="122">
        <v>18</v>
      </c>
      <c r="G11" s="177" t="s">
        <v>193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 ht="15.75">
      <c r="C12" s="380">
        <v>8</v>
      </c>
      <c r="D12" s="19" t="s">
        <v>2</v>
      </c>
      <c r="E12" s="19" t="s">
        <v>329</v>
      </c>
      <c r="F12" s="122">
        <v>19</v>
      </c>
      <c r="G12" s="177" t="s">
        <v>194</v>
      </c>
      <c r="H12" s="120"/>
      <c r="I12" s="120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356"/>
    </row>
    <row r="13" spans="1:39" ht="15.75">
      <c r="C13" s="380">
        <v>9</v>
      </c>
      <c r="D13" s="19" t="s">
        <v>2</v>
      </c>
      <c r="E13" s="19" t="s">
        <v>329</v>
      </c>
      <c r="F13" s="122">
        <v>16</v>
      </c>
      <c r="G13" s="177" t="s">
        <v>195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 ht="15.75">
      <c r="C14" s="380">
        <v>10</v>
      </c>
      <c r="D14" s="19" t="s">
        <v>2</v>
      </c>
      <c r="E14" s="19" t="s">
        <v>329</v>
      </c>
      <c r="F14" s="122">
        <v>17</v>
      </c>
      <c r="G14" s="177" t="s">
        <v>196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 ht="15.75">
      <c r="A15" s="4"/>
      <c r="B15" s="4"/>
      <c r="C15" s="380">
        <v>11</v>
      </c>
      <c r="D15" s="19" t="s">
        <v>2</v>
      </c>
      <c r="E15" s="19" t="s">
        <v>329</v>
      </c>
      <c r="F15" s="122">
        <v>16</v>
      </c>
      <c r="G15" s="177" t="s">
        <v>197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 ht="15.75">
      <c r="C16" s="380">
        <v>12</v>
      </c>
      <c r="D16" s="19" t="s">
        <v>329</v>
      </c>
      <c r="E16" s="19" t="s">
        <v>3</v>
      </c>
      <c r="F16" s="122">
        <v>16</v>
      </c>
      <c r="G16" s="177" t="s">
        <v>198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 ht="15.75">
      <c r="C17" s="380">
        <v>13</v>
      </c>
      <c r="D17" s="19" t="s">
        <v>329</v>
      </c>
      <c r="E17" s="19" t="s">
        <v>3</v>
      </c>
      <c r="F17" s="122">
        <v>16</v>
      </c>
      <c r="G17" s="177" t="s">
        <v>199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 ht="15.75">
      <c r="C18" s="380">
        <v>14</v>
      </c>
      <c r="D18" s="19" t="s">
        <v>329</v>
      </c>
      <c r="E18" s="19" t="s">
        <v>3</v>
      </c>
      <c r="F18" s="122">
        <v>17</v>
      </c>
      <c r="G18" s="177" t="s">
        <v>200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 ht="15.75">
      <c r="C19" s="380">
        <v>15</v>
      </c>
      <c r="D19" s="19" t="s">
        <v>329</v>
      </c>
      <c r="E19" s="19" t="s">
        <v>3</v>
      </c>
      <c r="F19" s="122">
        <v>16</v>
      </c>
      <c r="G19" s="177" t="s">
        <v>201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 ht="15.75">
      <c r="C20" s="380">
        <v>16</v>
      </c>
      <c r="D20" s="19" t="s">
        <v>2</v>
      </c>
      <c r="E20" s="19" t="s">
        <v>329</v>
      </c>
      <c r="F20" s="122">
        <v>18</v>
      </c>
      <c r="G20" s="177" t="s">
        <v>202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 ht="15.75">
      <c r="C21" s="380">
        <v>17</v>
      </c>
      <c r="D21" s="19" t="s">
        <v>2</v>
      </c>
      <c r="E21" s="19" t="s">
        <v>329</v>
      </c>
      <c r="F21" s="122">
        <v>18</v>
      </c>
      <c r="G21" s="177" t="s">
        <v>203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 ht="15.75">
      <c r="C22" s="380">
        <v>18</v>
      </c>
      <c r="D22" s="19" t="s">
        <v>329</v>
      </c>
      <c r="E22" s="19" t="s">
        <v>3</v>
      </c>
      <c r="F22" s="122">
        <v>16</v>
      </c>
      <c r="G22" s="177" t="s">
        <v>204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 ht="15.75">
      <c r="C23" s="380">
        <v>19</v>
      </c>
      <c r="D23" s="19" t="s">
        <v>2</v>
      </c>
      <c r="E23" s="19" t="s">
        <v>329</v>
      </c>
      <c r="F23" s="122">
        <v>22</v>
      </c>
      <c r="G23" s="177" t="s">
        <v>205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 ht="15.75">
      <c r="C24" s="380">
        <v>20</v>
      </c>
      <c r="D24" s="19" t="s">
        <v>2</v>
      </c>
      <c r="E24" s="19" t="s">
        <v>329</v>
      </c>
      <c r="F24" s="122">
        <v>18</v>
      </c>
      <c r="G24" s="177" t="s">
        <v>206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 ht="15.75">
      <c r="C25" s="380">
        <v>21</v>
      </c>
      <c r="D25" s="19" t="s">
        <v>329</v>
      </c>
      <c r="E25" s="19" t="s">
        <v>3</v>
      </c>
      <c r="F25" s="122">
        <v>16</v>
      </c>
      <c r="G25" s="177" t="s">
        <v>207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 ht="15.75">
      <c r="C26" s="380">
        <v>22</v>
      </c>
      <c r="D26" s="19" t="s">
        <v>329</v>
      </c>
      <c r="E26" s="19" t="s">
        <v>3</v>
      </c>
      <c r="F26" s="122">
        <v>16</v>
      </c>
      <c r="G26" s="177" t="s">
        <v>208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 ht="15.75">
      <c r="C27" s="380">
        <v>23</v>
      </c>
      <c r="D27" s="19" t="s">
        <v>329</v>
      </c>
      <c r="E27" s="19" t="s">
        <v>3</v>
      </c>
      <c r="F27" s="122">
        <v>16</v>
      </c>
      <c r="G27" s="177" t="s">
        <v>209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 ht="15.75">
      <c r="C28" s="380">
        <v>24</v>
      </c>
      <c r="D28" s="19" t="s">
        <v>2</v>
      </c>
      <c r="E28" s="19" t="s">
        <v>329</v>
      </c>
      <c r="F28" s="122">
        <v>17</v>
      </c>
      <c r="G28" s="177" t="s">
        <v>211</v>
      </c>
      <c r="H28" s="121"/>
      <c r="I28" s="121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 ht="15.75">
      <c r="C29" s="380">
        <v>25</v>
      </c>
      <c r="D29" s="19" t="s">
        <v>2</v>
      </c>
      <c r="E29" s="19" t="s">
        <v>329</v>
      </c>
      <c r="F29" s="122">
        <v>21</v>
      </c>
      <c r="G29" s="177" t="s">
        <v>212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 ht="15.75">
      <c r="C30" s="380">
        <v>26</v>
      </c>
      <c r="D30" s="19" t="s">
        <v>2</v>
      </c>
      <c r="E30" s="19" t="s">
        <v>329</v>
      </c>
      <c r="F30" s="122">
        <v>18</v>
      </c>
      <c r="G30" s="177" t="s">
        <v>213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 ht="15.75">
      <c r="C31" s="380">
        <v>27</v>
      </c>
      <c r="D31" s="19" t="s">
        <v>329</v>
      </c>
      <c r="E31" s="19" t="s">
        <v>3</v>
      </c>
      <c r="F31" s="122">
        <v>16</v>
      </c>
      <c r="G31" s="177" t="s">
        <v>214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 ht="15.75">
      <c r="C32" s="380">
        <v>28</v>
      </c>
      <c r="D32" s="19" t="s">
        <v>329</v>
      </c>
      <c r="E32" s="19" t="s">
        <v>3</v>
      </c>
      <c r="F32" s="122">
        <v>21</v>
      </c>
      <c r="G32" s="177" t="s">
        <v>215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 ht="15.75">
      <c r="C33" s="380">
        <v>29</v>
      </c>
      <c r="D33" s="19" t="s">
        <v>2</v>
      </c>
      <c r="E33" s="19" t="s">
        <v>329</v>
      </c>
      <c r="F33" s="122">
        <v>18</v>
      </c>
      <c r="G33" s="177" t="s">
        <v>216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 ht="15.75">
      <c r="C34" s="380">
        <v>30</v>
      </c>
      <c r="D34" s="19" t="s">
        <v>2</v>
      </c>
      <c r="E34" s="19" t="s">
        <v>329</v>
      </c>
      <c r="F34" s="122">
        <v>20</v>
      </c>
      <c r="G34" s="177" t="s">
        <v>217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 ht="15.75">
      <c r="C35" s="380">
        <v>31</v>
      </c>
      <c r="D35" s="19" t="s">
        <v>329</v>
      </c>
      <c r="E35" s="19" t="s">
        <v>3</v>
      </c>
      <c r="F35" s="122">
        <v>17</v>
      </c>
      <c r="G35" s="177" t="s">
        <v>218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 ht="15.75">
      <c r="C36" s="380">
        <v>32</v>
      </c>
      <c r="D36" s="19" t="s">
        <v>329</v>
      </c>
      <c r="E36" s="19" t="s">
        <v>3</v>
      </c>
      <c r="F36" s="122">
        <v>17</v>
      </c>
      <c r="G36" s="177" t="s">
        <v>219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 ht="15.75">
      <c r="C37" s="380">
        <v>33</v>
      </c>
      <c r="D37" s="19" t="s">
        <v>329</v>
      </c>
      <c r="E37" s="19" t="s">
        <v>3</v>
      </c>
      <c r="F37" s="122">
        <v>17</v>
      </c>
      <c r="G37" s="177" t="s">
        <v>220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 ht="15.75">
      <c r="C38" s="380">
        <v>34</v>
      </c>
      <c r="D38" s="19" t="s">
        <v>329</v>
      </c>
      <c r="E38" s="19" t="s">
        <v>3</v>
      </c>
      <c r="F38" s="122">
        <v>16</v>
      </c>
      <c r="G38" s="177" t="s">
        <v>221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 ht="15.75">
      <c r="C39" s="374">
        <v>35</v>
      </c>
      <c r="D39" s="19"/>
      <c r="E39" s="19"/>
      <c r="F39" s="122"/>
      <c r="G39" s="177"/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 ht="15.75">
      <c r="C40" s="374">
        <v>36</v>
      </c>
      <c r="D40" s="19"/>
      <c r="E40" s="19"/>
      <c r="F40" s="122"/>
      <c r="G40" s="177"/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 ht="15.75">
      <c r="C41" s="374">
        <v>37</v>
      </c>
      <c r="D41" s="19"/>
      <c r="E41" s="19"/>
      <c r="F41" s="122"/>
      <c r="G41" s="177"/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 ht="15.75">
      <c r="C42" s="374">
        <v>38</v>
      </c>
      <c r="D42" s="19"/>
      <c r="E42" s="19"/>
      <c r="F42" s="122"/>
      <c r="G42" s="177"/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 ht="15.75">
      <c r="C43" s="374">
        <v>39</v>
      </c>
      <c r="D43" s="19"/>
      <c r="E43" s="19"/>
      <c r="F43" s="122"/>
      <c r="G43" s="177"/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 ht="15.75">
      <c r="C44" s="374">
        <v>40</v>
      </c>
      <c r="D44" s="19"/>
      <c r="E44" s="19"/>
      <c r="F44" s="122"/>
      <c r="G44" s="177"/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74">
        <v>41</v>
      </c>
      <c r="D45" s="188"/>
      <c r="E45" s="188"/>
      <c r="F45" s="189"/>
      <c r="G45" s="198"/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74">
        <v>42</v>
      </c>
      <c r="D46" s="188" t="str">
        <f>'[1]DATOS GENERALES SIAEMS'!O264</f>
        <v xml:space="preserve"> </v>
      </c>
      <c r="E46" s="188" t="str">
        <f>'[1]DATOS GENERALES SIAEMS'!P264</f>
        <v xml:space="preserve"> </v>
      </c>
      <c r="F46" s="189">
        <f>'[1]DATOS GENERALES SIAEMS'!J264</f>
        <v>0</v>
      </c>
      <c r="G46" s="198">
        <f>'[1]DATOS GENERALES SIAEMS'!H264</f>
        <v>0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74">
        <v>43</v>
      </c>
      <c r="D47" s="188" t="str">
        <f>'[1]DATOS GENERALES SIAEMS'!O265</f>
        <v xml:space="preserve"> </v>
      </c>
      <c r="E47" s="188" t="str">
        <f>'[1]DATOS GENERALES SIAEMS'!P265</f>
        <v xml:space="preserve"> </v>
      </c>
      <c r="F47" s="189">
        <f>'[1]DATOS GENERALES SIAEMS'!J265</f>
        <v>0</v>
      </c>
      <c r="G47" s="198">
        <f>'[1]DATOS GENERALES SIAEMS'!H265</f>
        <v>0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74">
        <v>44</v>
      </c>
      <c r="D48" s="188" t="str">
        <f>'[1]DATOS GENERALES SIAEMS'!O266</f>
        <v xml:space="preserve"> </v>
      </c>
      <c r="E48" s="188" t="str">
        <f>'[1]DATOS GENERALES SIAEMS'!P266</f>
        <v xml:space="preserve"> </v>
      </c>
      <c r="F48" s="189">
        <f>'[1]DATOS GENERALES SIAEMS'!J266</f>
        <v>0</v>
      </c>
      <c r="G48" s="198">
        <f>'[1]DATOS GENERALES SIAEMS'!H266</f>
        <v>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5.75">
      <c r="C49" s="374">
        <v>45</v>
      </c>
      <c r="D49" s="188" t="str">
        <f>'[1]DATOS GENERALES SIAEMS'!O267</f>
        <v xml:space="preserve"> </v>
      </c>
      <c r="E49" s="188" t="str">
        <f>'[1]DATOS GENERALES SIAEMS'!P267</f>
        <v xml:space="preserve"> </v>
      </c>
      <c r="F49" s="189">
        <f>'[1]DATOS GENERALES SIAEMS'!J267</f>
        <v>0</v>
      </c>
      <c r="G49" s="198">
        <f>'[1]DATOS GENERALES SIAEMS'!H267</f>
        <v>0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ht="15.75">
      <c r="C50" s="374">
        <v>46</v>
      </c>
      <c r="D50" s="188" t="str">
        <f>'[1]DATOS GENERALES SIAEMS'!O268</f>
        <v xml:space="preserve"> </v>
      </c>
      <c r="E50" s="188" t="str">
        <f>'[1]DATOS GENERALES SIAEMS'!P268</f>
        <v xml:space="preserve"> </v>
      </c>
      <c r="F50" s="189">
        <f>'[1]DATOS GENERALES SIAEMS'!J268</f>
        <v>0</v>
      </c>
      <c r="G50" s="198">
        <f>'[1]DATOS GENERALES SIAEMS'!H268</f>
        <v>0</v>
      </c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6.5" customHeight="1">
      <c r="C51" s="374">
        <v>47</v>
      </c>
      <c r="D51" s="188" t="str">
        <f>'[1]DATOS GENERALES SIAEMS'!O269</f>
        <v xml:space="preserve"> </v>
      </c>
      <c r="E51" s="188" t="str">
        <f>'[1]DATOS GENERALES SIAEMS'!P269</f>
        <v xml:space="preserve"> </v>
      </c>
      <c r="F51" s="189">
        <f>'[1]DATOS GENERALES SIAEMS'!J269</f>
        <v>0</v>
      </c>
      <c r="G51" s="198">
        <f>'[1]DATOS GENERALES SIAEMS'!H269</f>
        <v>0</v>
      </c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6.5" customHeight="1">
      <c r="C52" s="374">
        <v>48</v>
      </c>
      <c r="D52" s="188" t="str">
        <f>'[1]DATOS GENERALES SIAEMS'!O270</f>
        <v xml:space="preserve"> </v>
      </c>
      <c r="E52" s="188" t="str">
        <f>'[1]DATOS GENERALES SIAEMS'!P270</f>
        <v xml:space="preserve"> </v>
      </c>
      <c r="F52" s="189">
        <f>'[1]DATOS GENERALES SIAEMS'!J270</f>
        <v>0</v>
      </c>
      <c r="G52" s="198">
        <f>'[1]DATOS GENERALES SIAEMS'!H270</f>
        <v>0</v>
      </c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6.5" customHeight="1">
      <c r="C53" s="374">
        <v>49</v>
      </c>
      <c r="D53" s="188" t="str">
        <f>'[1]DATOS GENERALES SIAEMS'!O271</f>
        <v xml:space="preserve"> </v>
      </c>
      <c r="E53" s="188" t="str">
        <f>'[1]DATOS GENERALES SIAEMS'!P271</f>
        <v xml:space="preserve"> </v>
      </c>
      <c r="F53" s="189">
        <f>'[1]DATOS GENERALES SIAEMS'!J271</f>
        <v>0</v>
      </c>
      <c r="G53" s="198">
        <f>'[1]DATOS GENERALES SIAEMS'!H271</f>
        <v>0</v>
      </c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6.5" customHeight="1">
      <c r="C54" s="374">
        <v>50</v>
      </c>
      <c r="D54" s="188" t="str">
        <f>'[1]DATOS GENERALES SIAEMS'!O272</f>
        <v xml:space="preserve"> </v>
      </c>
      <c r="E54" s="188" t="str">
        <f>'[1]DATOS GENERALES SIAEMS'!P272</f>
        <v xml:space="preserve"> </v>
      </c>
      <c r="F54" s="189">
        <f>'[1]DATOS GENERALES SIAEMS'!J272</f>
        <v>0</v>
      </c>
      <c r="G54" s="198">
        <f>'[1]DATOS GENERALES SIAEMS'!H272</f>
        <v>0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74">
        <v>51</v>
      </c>
      <c r="D55" s="188" t="str">
        <f>'[1]DATOS GENERALES SIAEMS'!O273</f>
        <v xml:space="preserve"> </v>
      </c>
      <c r="E55" s="188" t="str">
        <f>'[1]DATOS GENERALES SIAEMS'!P273</f>
        <v xml:space="preserve"> </v>
      </c>
      <c r="F55" s="189">
        <f>'[1]DATOS GENERALES SIAEMS'!J273</f>
        <v>0</v>
      </c>
      <c r="G55" s="198">
        <f>'[1]DATOS GENERALES SIAEMS'!H273</f>
        <v>0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74">
        <v>52</v>
      </c>
      <c r="D56" s="188" t="str">
        <f>'[1]DATOS GENERALES SIAEMS'!O274</f>
        <v xml:space="preserve"> </v>
      </c>
      <c r="E56" s="188" t="str">
        <f>'[1]DATOS GENERALES SIAEMS'!P274</f>
        <v xml:space="preserve"> </v>
      </c>
      <c r="F56" s="189">
        <f>'[1]DATOS GENERALES SIAEMS'!J274</f>
        <v>0</v>
      </c>
      <c r="G56" s="198">
        <f>'[1]DATOS GENERALES SIAEMS'!H274</f>
        <v>0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s="181" customFormat="1" ht="16.5" customHeight="1">
      <c r="C57" s="374">
        <v>53</v>
      </c>
      <c r="D57" s="188"/>
      <c r="E57" s="188"/>
      <c r="F57" s="189"/>
      <c r="G57" s="198"/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6.5" customHeight="1">
      <c r="C58" s="374">
        <v>54</v>
      </c>
      <c r="D58" s="188">
        <f>'[1]DATOS GENERALES SIAEMS'!O275</f>
        <v>0</v>
      </c>
      <c r="E58" s="188">
        <f>'[1]DATOS GENERALES SIAEMS'!P275</f>
        <v>0</v>
      </c>
      <c r="F58" s="189">
        <f>'[1]DATOS GENERALES SIAEMS'!J275</f>
        <v>0</v>
      </c>
      <c r="G58" s="198">
        <f>'[1]DATOS GENERALES SIAEMS'!H275</f>
        <v>0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customHeight="1" thickBot="1">
      <c r="C59" s="375">
        <v>55</v>
      </c>
      <c r="D59" s="384" t="str">
        <f>'[1]DATOS GENERALES SIAEMS'!O276</f>
        <v xml:space="preserve"> </v>
      </c>
      <c r="E59" s="384" t="str">
        <f>'[1]DATOS GENERALES SIAEMS'!P276</f>
        <v xml:space="preserve"> </v>
      </c>
      <c r="F59" s="385">
        <f>'[1]DATOS GENERALES SIAEMS'!J276</f>
        <v>0</v>
      </c>
      <c r="G59" s="392">
        <f>'[1]DATOS GENERALES SIAEMS'!H276</f>
        <v>0</v>
      </c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19</v>
      </c>
      <c r="E60" s="117">
        <f>COUNTIFS(E5:E59,"m")</f>
        <v>15</v>
      </c>
      <c r="F60" s="117">
        <f>SUM(D60:E60)</f>
        <v>34</v>
      </c>
      <c r="G60" s="119"/>
      <c r="L60" s="123" t="s">
        <v>11</v>
      </c>
    </row>
    <row r="61" spans="3:39" ht="11.2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 ht="14.25" customHeight="1">
      <c r="C63" s="9"/>
      <c r="G63" s="20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45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sortState ref="G21:G22">
    <sortCondition ref="G20"/>
  </sortState>
  <mergeCells count="6">
    <mergeCell ref="N64:W64"/>
    <mergeCell ref="AC64:AL64"/>
    <mergeCell ref="H2:K2"/>
    <mergeCell ref="L2:M2"/>
    <mergeCell ref="O2:P2"/>
    <mergeCell ref="AC63:AL63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15" zoomScale="90" zoomScaleNormal="90" workbookViewId="0">
      <selection activeCell="D38" sqref="D38:G38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331</v>
      </c>
      <c r="I2" s="339"/>
      <c r="J2" s="339"/>
      <c r="K2" s="339"/>
      <c r="L2" s="340" t="s">
        <v>10</v>
      </c>
      <c r="M2" s="340"/>
      <c r="N2" s="186" t="s">
        <v>49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>
      <c r="A5" s="123"/>
      <c r="B5" s="123"/>
      <c r="C5" s="387">
        <v>1</v>
      </c>
      <c r="D5" s="187" t="s">
        <v>2</v>
      </c>
      <c r="E5" s="187" t="s">
        <v>329</v>
      </c>
      <c r="F5" s="187">
        <v>21</v>
      </c>
      <c r="G5" s="365" t="s">
        <v>223</v>
      </c>
      <c r="H5" s="388"/>
      <c r="I5" s="388"/>
      <c r="J5" s="389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1"/>
    </row>
    <row r="6" spans="1:39">
      <c r="C6" s="380">
        <v>2</v>
      </c>
      <c r="D6" s="185" t="s">
        <v>329</v>
      </c>
      <c r="E6" s="185" t="s">
        <v>3</v>
      </c>
      <c r="F6" s="185">
        <v>17</v>
      </c>
      <c r="G6" s="347" t="s">
        <v>159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80">
        <v>3</v>
      </c>
      <c r="D7" s="185" t="s">
        <v>329</v>
      </c>
      <c r="E7" s="185" t="s">
        <v>3</v>
      </c>
      <c r="F7" s="185">
        <v>16</v>
      </c>
      <c r="G7" s="347" t="s">
        <v>224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80">
        <v>4</v>
      </c>
      <c r="D8" s="185" t="s">
        <v>329</v>
      </c>
      <c r="E8" s="185" t="s">
        <v>3</v>
      </c>
      <c r="F8" s="185">
        <v>16</v>
      </c>
      <c r="G8" s="347" t="s">
        <v>225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80">
        <v>5</v>
      </c>
      <c r="D9" s="185" t="s">
        <v>329</v>
      </c>
      <c r="E9" s="185" t="s">
        <v>3</v>
      </c>
      <c r="F9" s="185">
        <v>17</v>
      </c>
      <c r="G9" s="347" t="s">
        <v>226</v>
      </c>
      <c r="H9" s="120"/>
      <c r="I9" s="120"/>
      <c r="J9" s="11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54"/>
    </row>
    <row r="10" spans="1:39">
      <c r="C10" s="380">
        <v>6</v>
      </c>
      <c r="D10" s="185" t="s">
        <v>2</v>
      </c>
      <c r="E10" s="185" t="s">
        <v>329</v>
      </c>
      <c r="F10" s="185">
        <v>16</v>
      </c>
      <c r="G10" s="347" t="s">
        <v>227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80">
        <v>7</v>
      </c>
      <c r="D11" s="185" t="s">
        <v>2</v>
      </c>
      <c r="E11" s="185" t="s">
        <v>329</v>
      </c>
      <c r="F11" s="185">
        <v>19</v>
      </c>
      <c r="G11" s="347" t="s">
        <v>228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80">
        <v>8</v>
      </c>
      <c r="D12" s="185" t="s">
        <v>329</v>
      </c>
      <c r="E12" s="185" t="s">
        <v>3</v>
      </c>
      <c r="F12" s="185">
        <v>16</v>
      </c>
      <c r="G12" s="347" t="s">
        <v>229</v>
      </c>
      <c r="H12" s="120"/>
      <c r="I12" s="120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356"/>
    </row>
    <row r="13" spans="1:39">
      <c r="C13" s="380">
        <v>9</v>
      </c>
      <c r="D13" s="185" t="s">
        <v>2</v>
      </c>
      <c r="E13" s="185" t="s">
        <v>329</v>
      </c>
      <c r="F13" s="185">
        <v>22</v>
      </c>
      <c r="G13" s="347" t="s">
        <v>230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C14" s="380">
        <v>10</v>
      </c>
      <c r="D14" s="185" t="s">
        <v>329</v>
      </c>
      <c r="E14" s="185" t="s">
        <v>3</v>
      </c>
      <c r="F14" s="185">
        <v>17</v>
      </c>
      <c r="G14" s="347" t="s">
        <v>231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A15" s="4"/>
      <c r="B15" s="4"/>
      <c r="C15" s="380">
        <v>11</v>
      </c>
      <c r="D15" s="185" t="s">
        <v>329</v>
      </c>
      <c r="E15" s="185" t="s">
        <v>3</v>
      </c>
      <c r="F15" s="185">
        <v>16</v>
      </c>
      <c r="G15" s="347" t="s">
        <v>232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C16" s="380">
        <v>12</v>
      </c>
      <c r="D16" s="185" t="s">
        <v>329</v>
      </c>
      <c r="E16" s="185" t="s">
        <v>3</v>
      </c>
      <c r="F16" s="185">
        <v>16</v>
      </c>
      <c r="G16" s="347" t="s">
        <v>233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80">
        <v>13</v>
      </c>
      <c r="D17" s="185" t="s">
        <v>2</v>
      </c>
      <c r="E17" s="185" t="s">
        <v>329</v>
      </c>
      <c r="F17" s="185">
        <v>18</v>
      </c>
      <c r="G17" s="347" t="s">
        <v>234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80">
        <v>14</v>
      </c>
      <c r="D18" s="185" t="s">
        <v>2</v>
      </c>
      <c r="E18" s="185" t="s">
        <v>329</v>
      </c>
      <c r="F18" s="185">
        <v>16</v>
      </c>
      <c r="G18" s="347" t="s">
        <v>235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80">
        <v>15</v>
      </c>
      <c r="D19" s="185" t="s">
        <v>2</v>
      </c>
      <c r="E19" s="185" t="s">
        <v>329</v>
      </c>
      <c r="F19" s="185">
        <v>20</v>
      </c>
      <c r="G19" s="347" t="s">
        <v>236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80">
        <v>16</v>
      </c>
      <c r="D20" s="185" t="s">
        <v>2</v>
      </c>
      <c r="E20" s="185" t="s">
        <v>329</v>
      </c>
      <c r="F20" s="185">
        <v>17</v>
      </c>
      <c r="G20" s="347" t="s">
        <v>237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80">
        <v>17</v>
      </c>
      <c r="D21" s="185" t="s">
        <v>329</v>
      </c>
      <c r="E21" s="185" t="s">
        <v>3</v>
      </c>
      <c r="F21" s="185">
        <v>16</v>
      </c>
      <c r="G21" s="347" t="s">
        <v>238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80">
        <v>18</v>
      </c>
      <c r="D22" s="185" t="s">
        <v>2</v>
      </c>
      <c r="E22" s="185" t="s">
        <v>329</v>
      </c>
      <c r="F22" s="185">
        <v>17</v>
      </c>
      <c r="G22" s="347" t="s">
        <v>239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80">
        <v>19</v>
      </c>
      <c r="D23" s="185" t="s">
        <v>329</v>
      </c>
      <c r="E23" s="185" t="s">
        <v>3</v>
      </c>
      <c r="F23" s="185">
        <v>16</v>
      </c>
      <c r="G23" s="347" t="s">
        <v>240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80">
        <v>20</v>
      </c>
      <c r="D24" s="185" t="s">
        <v>2</v>
      </c>
      <c r="E24" s="185" t="s">
        <v>329</v>
      </c>
      <c r="F24" s="185">
        <v>17</v>
      </c>
      <c r="G24" s="347" t="s">
        <v>241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80">
        <v>21</v>
      </c>
      <c r="D25" s="185" t="s">
        <v>2</v>
      </c>
      <c r="E25" s="185" t="s">
        <v>329</v>
      </c>
      <c r="F25" s="185">
        <v>17</v>
      </c>
      <c r="G25" s="347" t="s">
        <v>242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80">
        <v>22</v>
      </c>
      <c r="D26" s="185" t="s">
        <v>2</v>
      </c>
      <c r="E26" s="185" t="s">
        <v>329</v>
      </c>
      <c r="F26" s="185">
        <v>18</v>
      </c>
      <c r="G26" s="347" t="s">
        <v>243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80">
        <v>23</v>
      </c>
      <c r="D27" s="185" t="s">
        <v>2</v>
      </c>
      <c r="E27" s="185" t="s">
        <v>329</v>
      </c>
      <c r="F27" s="185">
        <v>16</v>
      </c>
      <c r="G27" s="347" t="s">
        <v>244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80">
        <v>24</v>
      </c>
      <c r="D28" s="185" t="s">
        <v>2</v>
      </c>
      <c r="E28" s="185" t="s">
        <v>329</v>
      </c>
      <c r="F28" s="185">
        <v>16</v>
      </c>
      <c r="G28" s="347" t="s">
        <v>245</v>
      </c>
      <c r="H28" s="121"/>
      <c r="I28" s="121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80">
        <v>25</v>
      </c>
      <c r="D29" s="185" t="s">
        <v>329</v>
      </c>
      <c r="E29" s="185" t="s">
        <v>3</v>
      </c>
      <c r="F29" s="185">
        <v>16</v>
      </c>
      <c r="G29" s="347" t="s">
        <v>246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80">
        <v>26</v>
      </c>
      <c r="D30" s="185" t="s">
        <v>2</v>
      </c>
      <c r="E30" s="185" t="s">
        <v>329</v>
      </c>
      <c r="F30" s="185">
        <v>15</v>
      </c>
      <c r="G30" s="347" t="s">
        <v>247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80">
        <v>27</v>
      </c>
      <c r="D31" s="185" t="s">
        <v>2</v>
      </c>
      <c r="E31" s="185" t="s">
        <v>329</v>
      </c>
      <c r="F31" s="185">
        <v>17</v>
      </c>
      <c r="G31" s="347" t="s">
        <v>248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80">
        <v>28</v>
      </c>
      <c r="D32" s="185" t="s">
        <v>329</v>
      </c>
      <c r="E32" s="185" t="s">
        <v>3</v>
      </c>
      <c r="F32" s="185">
        <v>22</v>
      </c>
      <c r="G32" s="347" t="s">
        <v>249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80">
        <v>29</v>
      </c>
      <c r="D33" s="185" t="s">
        <v>329</v>
      </c>
      <c r="E33" s="185" t="s">
        <v>3</v>
      </c>
      <c r="F33" s="185">
        <v>16</v>
      </c>
      <c r="G33" s="347" t="s">
        <v>250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80">
        <v>30</v>
      </c>
      <c r="D34" s="185" t="s">
        <v>329</v>
      </c>
      <c r="E34" s="185" t="s">
        <v>3</v>
      </c>
      <c r="F34" s="185">
        <v>17</v>
      </c>
      <c r="G34" s="347" t="s">
        <v>251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80">
        <v>31</v>
      </c>
      <c r="D35" s="185" t="s">
        <v>2</v>
      </c>
      <c r="E35" s="185" t="s">
        <v>329</v>
      </c>
      <c r="F35" s="185">
        <v>16</v>
      </c>
      <c r="G35" s="347" t="s">
        <v>252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80">
        <v>32</v>
      </c>
      <c r="D36" s="185" t="s">
        <v>329</v>
      </c>
      <c r="E36" s="185" t="s">
        <v>3</v>
      </c>
      <c r="F36" s="185">
        <v>17</v>
      </c>
      <c r="G36" s="347" t="s">
        <v>253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80">
        <v>33</v>
      </c>
      <c r="D37" s="185" t="s">
        <v>329</v>
      </c>
      <c r="E37" s="185" t="s">
        <v>3</v>
      </c>
      <c r="F37" s="185">
        <v>17</v>
      </c>
      <c r="G37" s="347" t="s">
        <v>254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80">
        <v>34</v>
      </c>
      <c r="D38" s="185"/>
      <c r="E38" s="185"/>
      <c r="F38" s="185"/>
      <c r="G38" s="347"/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 ht="15.75">
      <c r="C39" s="374">
        <v>35</v>
      </c>
      <c r="D39" s="185" t="str">
        <f>'[1]DATOS GENERALES SIAEMS'!O312</f>
        <v xml:space="preserve"> </v>
      </c>
      <c r="E39" s="185"/>
      <c r="F39" s="122"/>
      <c r="G39" s="177"/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 ht="15.75">
      <c r="C40" s="374">
        <v>36</v>
      </c>
      <c r="D40" s="185"/>
      <c r="E40" s="185"/>
      <c r="F40" s="122"/>
      <c r="G40" s="177"/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 ht="15.75">
      <c r="C41" s="374">
        <v>37</v>
      </c>
      <c r="D41" s="185" t="str">
        <f>'[1]DATOS GENERALES SIAEMS'!O314</f>
        <v xml:space="preserve"> </v>
      </c>
      <c r="E41" s="185"/>
      <c r="F41" s="122"/>
      <c r="G41" s="177"/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 ht="15.75">
      <c r="C42" s="374">
        <v>38</v>
      </c>
      <c r="D42" s="185" t="str">
        <f>'[1]DATOS GENERALES SIAEMS'!O315</f>
        <v xml:space="preserve"> </v>
      </c>
      <c r="E42" s="185"/>
      <c r="F42" s="122"/>
      <c r="G42" s="177"/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 ht="15.75">
      <c r="C43" s="374">
        <v>39</v>
      </c>
      <c r="D43" s="199">
        <f>'[1]DATOS GENERALES SIAEMS'!O316</f>
        <v>0</v>
      </c>
      <c r="E43" s="199"/>
      <c r="F43" s="189"/>
      <c r="G43" s="198"/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 ht="15.75">
      <c r="C44" s="374">
        <v>40</v>
      </c>
      <c r="D44" s="199">
        <f>'[1]DATOS GENERALES SIAEMS'!O317</f>
        <v>0</v>
      </c>
      <c r="E44" s="199">
        <f>'[1]DATOS GENERALES SIAEMS'!P317</f>
        <v>0</v>
      </c>
      <c r="F44" s="189">
        <f>'[1]DATOS GENERALES SIAEMS'!J317</f>
        <v>0</v>
      </c>
      <c r="G44" s="198">
        <f>'[1]DATOS GENERALES SIAEMS'!H317</f>
        <v>0</v>
      </c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74">
        <v>41</v>
      </c>
      <c r="D45" s="199">
        <f>'[1]DATOS GENERALES SIAEMS'!O318</f>
        <v>0</v>
      </c>
      <c r="E45" s="199">
        <f>'[1]DATOS GENERALES SIAEMS'!P318</f>
        <v>0</v>
      </c>
      <c r="F45" s="189">
        <f>'[1]DATOS GENERALES SIAEMS'!J318</f>
        <v>0</v>
      </c>
      <c r="G45" s="198">
        <f>'[1]DATOS GENERALES SIAEMS'!H318</f>
        <v>0</v>
      </c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74">
        <v>42</v>
      </c>
      <c r="D46" s="199">
        <f>'[1]DATOS GENERALES SIAEMS'!O319</f>
        <v>0</v>
      </c>
      <c r="E46" s="199">
        <f>'[1]DATOS GENERALES SIAEMS'!P319</f>
        <v>0</v>
      </c>
      <c r="F46" s="189">
        <f>'[1]DATOS GENERALES SIAEMS'!J319</f>
        <v>0</v>
      </c>
      <c r="G46" s="198">
        <f>'[1]DATOS GENERALES SIAEMS'!H319</f>
        <v>0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74">
        <v>43</v>
      </c>
      <c r="D47" s="199">
        <f>'[1]DATOS GENERALES SIAEMS'!O320</f>
        <v>0</v>
      </c>
      <c r="E47" s="199">
        <f>'[1]DATOS GENERALES SIAEMS'!P320</f>
        <v>0</v>
      </c>
      <c r="F47" s="189">
        <f>'[1]DATOS GENERALES SIAEMS'!J320</f>
        <v>0</v>
      </c>
      <c r="G47" s="198">
        <f>'[1]DATOS GENERALES SIAEMS'!H320</f>
        <v>0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74">
        <v>44</v>
      </c>
      <c r="D48" s="199">
        <f>'[1]DATOS GENERALES SIAEMS'!O321</f>
        <v>0</v>
      </c>
      <c r="E48" s="199">
        <f>'[1]DATOS GENERALES SIAEMS'!P321</f>
        <v>0</v>
      </c>
      <c r="F48" s="189">
        <f>'[1]DATOS GENERALES SIAEMS'!J321</f>
        <v>0</v>
      </c>
      <c r="G48" s="198">
        <f>'[1]DATOS GENERALES SIAEMS'!H321</f>
        <v>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5.75">
      <c r="C49" s="374">
        <v>45</v>
      </c>
      <c r="D49" s="199">
        <f>'[1]DATOS GENERALES SIAEMS'!O322</f>
        <v>0</v>
      </c>
      <c r="E49" s="199">
        <f>'[1]DATOS GENERALES SIAEMS'!P322</f>
        <v>0</v>
      </c>
      <c r="F49" s="189">
        <f>'[1]DATOS GENERALES SIAEMS'!J322</f>
        <v>0</v>
      </c>
      <c r="G49" s="198">
        <f>'[1]DATOS GENERALES SIAEMS'!H322</f>
        <v>0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s="181" customFormat="1" ht="15.75">
      <c r="C50" s="374">
        <v>46</v>
      </c>
      <c r="D50" s="199">
        <f>'[1]DATOS GENERALES SIAEMS'!O323</f>
        <v>0</v>
      </c>
      <c r="E50" s="199">
        <f>'[1]DATOS GENERALES SIAEMS'!P323</f>
        <v>0</v>
      </c>
      <c r="F50" s="189">
        <f>'[1]DATOS GENERALES SIAEMS'!J323</f>
        <v>0</v>
      </c>
      <c r="G50" s="198">
        <f>'[1]DATOS GENERALES SIAEMS'!H323</f>
        <v>0</v>
      </c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5.75">
      <c r="C51" s="374">
        <v>47</v>
      </c>
      <c r="D51" s="199">
        <f>'[1]DATOS GENERALES SIAEMS'!O324</f>
        <v>0</v>
      </c>
      <c r="E51" s="199">
        <f>'[1]DATOS GENERALES SIAEMS'!P324</f>
        <v>0</v>
      </c>
      <c r="F51" s="189">
        <f>'[1]DATOS GENERALES SIAEMS'!J324</f>
        <v>0</v>
      </c>
      <c r="G51" s="198">
        <f>'[1]DATOS GENERALES SIAEMS'!H324</f>
        <v>0</v>
      </c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6.5" customHeight="1">
      <c r="C52" s="374">
        <v>48</v>
      </c>
      <c r="D52" s="199">
        <f>'[1]DATOS GENERALES SIAEMS'!O325</f>
        <v>0</v>
      </c>
      <c r="E52" s="199">
        <f>'[1]DATOS GENERALES SIAEMS'!P325</f>
        <v>0</v>
      </c>
      <c r="F52" s="189">
        <f>'[1]DATOS GENERALES SIAEMS'!J325</f>
        <v>0</v>
      </c>
      <c r="G52" s="198">
        <f>'[1]DATOS GENERALES SIAEMS'!H325</f>
        <v>0</v>
      </c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6.5" customHeight="1">
      <c r="C53" s="374">
        <v>49</v>
      </c>
      <c r="D53" s="199">
        <f>'[1]DATOS GENERALES SIAEMS'!O326</f>
        <v>0</v>
      </c>
      <c r="E53" s="199">
        <f>'[1]DATOS GENERALES SIAEMS'!P326</f>
        <v>0</v>
      </c>
      <c r="F53" s="189">
        <f>'[1]DATOS GENERALES SIAEMS'!J326</f>
        <v>0</v>
      </c>
      <c r="G53" s="198">
        <f>'[1]DATOS GENERALES SIAEMS'!H326</f>
        <v>0</v>
      </c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6.5" customHeight="1">
      <c r="C54" s="374">
        <v>50</v>
      </c>
      <c r="D54" s="199">
        <f>'[1]DATOS GENERALES SIAEMS'!O327</f>
        <v>0</v>
      </c>
      <c r="E54" s="199">
        <f>'[1]DATOS GENERALES SIAEMS'!P327</f>
        <v>0</v>
      </c>
      <c r="F54" s="189">
        <f>'[1]DATOS GENERALES SIAEMS'!J327</f>
        <v>0</v>
      </c>
      <c r="G54" s="198">
        <f>'[1]DATOS GENERALES SIAEMS'!H327</f>
        <v>0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74">
        <v>51</v>
      </c>
      <c r="D55" s="199">
        <f>'[1]DATOS GENERALES SIAEMS'!O328</f>
        <v>0</v>
      </c>
      <c r="E55" s="199">
        <f>'[1]DATOS GENERALES SIAEMS'!P328</f>
        <v>0</v>
      </c>
      <c r="F55" s="189">
        <f>'[1]DATOS GENERALES SIAEMS'!J328</f>
        <v>0</v>
      </c>
      <c r="G55" s="198">
        <f>'[1]DATOS GENERALES SIAEMS'!H328</f>
        <v>0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74">
        <v>52</v>
      </c>
      <c r="D56" s="199">
        <f>'[1]DATOS GENERALES SIAEMS'!O328</f>
        <v>0</v>
      </c>
      <c r="E56" s="199">
        <f>'[1]DATOS GENERALES SIAEMS'!P328</f>
        <v>0</v>
      </c>
      <c r="F56" s="189"/>
      <c r="G56" s="198">
        <f>'[1]DATOS GENERALES SIAEMS'!H328</f>
        <v>0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6.5" customHeight="1">
      <c r="C57" s="374">
        <v>53</v>
      </c>
      <c r="D57" s="199">
        <f>'[1]DATOS GENERALES SIAEMS'!O329</f>
        <v>0</v>
      </c>
      <c r="E57" s="199">
        <f>'[1]DATOS GENERALES SIAEMS'!P329</f>
        <v>0</v>
      </c>
      <c r="F57" s="189"/>
      <c r="G57" s="198">
        <f>'[1]DATOS GENERALES SIAEMS'!H329</f>
        <v>0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6.5" customHeight="1">
      <c r="C58" s="374">
        <v>54</v>
      </c>
      <c r="D58" s="199">
        <f>'[1]DATOS GENERALES SIAEMS'!O330</f>
        <v>0</v>
      </c>
      <c r="E58" s="199">
        <f>'[1]DATOS GENERALES SIAEMS'!P330</f>
        <v>0</v>
      </c>
      <c r="F58" s="200"/>
      <c r="G58" s="196"/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customHeight="1" thickBot="1">
      <c r="C59" s="375">
        <v>55</v>
      </c>
      <c r="D59" s="396">
        <f>'[1]DATOS GENERALES SIAEMS'!O331</f>
        <v>0</v>
      </c>
      <c r="E59" s="396">
        <f>'[1]DATOS GENERALES SIAEMS'!P331</f>
        <v>0</v>
      </c>
      <c r="F59" s="397"/>
      <c r="G59" s="382"/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17</v>
      </c>
      <c r="E60" s="117">
        <f>COUNTIFS(E5:E59,"m")</f>
        <v>16</v>
      </c>
      <c r="F60" s="117">
        <f>SUM(D60:E60)</f>
        <v>33</v>
      </c>
      <c r="G60" s="119"/>
      <c r="L60" s="123" t="s">
        <v>11</v>
      </c>
    </row>
    <row r="61" spans="3:39" ht="11.2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 ht="14.25" customHeight="1">
      <c r="C63" s="9"/>
      <c r="G63" s="20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45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H2:K2"/>
    <mergeCell ref="L2:M2"/>
    <mergeCell ref="O2:P2"/>
    <mergeCell ref="AC63:AL63"/>
    <mergeCell ref="N64:W64"/>
    <mergeCell ref="AC64:AL64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7" zoomScale="90" zoomScaleNormal="90" workbookViewId="0">
      <selection activeCell="C4" sqref="C4:AM4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332</v>
      </c>
      <c r="I2" s="339"/>
      <c r="J2" s="339"/>
      <c r="K2" s="339"/>
      <c r="L2" s="340" t="s">
        <v>10</v>
      </c>
      <c r="M2" s="340"/>
      <c r="N2" s="126" t="s">
        <v>12</v>
      </c>
      <c r="O2" s="341"/>
      <c r="P2" s="341"/>
      <c r="R2" s="2" t="s">
        <v>0</v>
      </c>
      <c r="S2" s="2"/>
    </row>
    <row r="3" spans="1:39" ht="3.75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>
      <c r="A5" s="123"/>
      <c r="B5" s="123"/>
      <c r="C5" s="387">
        <v>1</v>
      </c>
      <c r="D5" s="187" t="s">
        <v>329</v>
      </c>
      <c r="E5" s="187" t="s">
        <v>3</v>
      </c>
      <c r="F5" s="187">
        <v>18</v>
      </c>
      <c r="G5" s="365" t="s">
        <v>256</v>
      </c>
      <c r="H5" s="388"/>
      <c r="I5" s="388"/>
      <c r="J5" s="389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1"/>
    </row>
    <row r="6" spans="1:39">
      <c r="C6" s="380">
        <v>2</v>
      </c>
      <c r="D6" s="185" t="s">
        <v>329</v>
      </c>
      <c r="E6" s="185" t="s">
        <v>3</v>
      </c>
      <c r="F6" s="185">
        <v>19</v>
      </c>
      <c r="G6" s="347" t="s">
        <v>257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80">
        <v>3</v>
      </c>
      <c r="D7" s="185" t="s">
        <v>329</v>
      </c>
      <c r="E7" s="185" t="s">
        <v>3</v>
      </c>
      <c r="F7" s="185">
        <v>18</v>
      </c>
      <c r="G7" s="347" t="s">
        <v>258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80">
        <v>4</v>
      </c>
      <c r="D8" s="185" t="s">
        <v>2</v>
      </c>
      <c r="E8" s="185" t="s">
        <v>329</v>
      </c>
      <c r="F8" s="185">
        <v>18</v>
      </c>
      <c r="G8" s="347" t="s">
        <v>259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80">
        <v>5</v>
      </c>
      <c r="D9" s="185" t="s">
        <v>2</v>
      </c>
      <c r="E9" s="185" t="s">
        <v>329</v>
      </c>
      <c r="F9" s="185">
        <v>19</v>
      </c>
      <c r="G9" s="347" t="s">
        <v>260</v>
      </c>
      <c r="H9" s="120"/>
      <c r="I9" s="120"/>
      <c r="J9" s="11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54"/>
    </row>
    <row r="10" spans="1:39">
      <c r="C10" s="380">
        <v>6</v>
      </c>
      <c r="D10" s="185" t="s">
        <v>2</v>
      </c>
      <c r="E10" s="185" t="s">
        <v>329</v>
      </c>
      <c r="F10" s="185">
        <v>18</v>
      </c>
      <c r="G10" s="347" t="s">
        <v>261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80">
        <v>7</v>
      </c>
      <c r="D11" s="185" t="s">
        <v>2</v>
      </c>
      <c r="E11" s="185" t="s">
        <v>329</v>
      </c>
      <c r="F11" s="185">
        <v>20</v>
      </c>
      <c r="G11" s="347" t="s">
        <v>262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80">
        <v>8</v>
      </c>
      <c r="D12" s="185" t="s">
        <v>329</v>
      </c>
      <c r="E12" s="185" t="s">
        <v>3</v>
      </c>
      <c r="F12" s="185">
        <v>18</v>
      </c>
      <c r="G12" s="347" t="s">
        <v>263</v>
      </c>
      <c r="H12" s="120"/>
      <c r="I12" s="120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356"/>
    </row>
    <row r="13" spans="1:39">
      <c r="C13" s="380">
        <v>9</v>
      </c>
      <c r="D13" s="185" t="s">
        <v>329</v>
      </c>
      <c r="E13" s="185" t="s">
        <v>3</v>
      </c>
      <c r="F13" s="185">
        <v>19</v>
      </c>
      <c r="G13" s="347" t="s">
        <v>264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A14" s="4"/>
      <c r="B14" s="4"/>
      <c r="C14" s="380">
        <v>10</v>
      </c>
      <c r="D14" s="185" t="s">
        <v>329</v>
      </c>
      <c r="E14" s="185" t="s">
        <v>3</v>
      </c>
      <c r="F14" s="185">
        <v>18</v>
      </c>
      <c r="G14" s="347" t="s">
        <v>265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C15" s="380">
        <v>11</v>
      </c>
      <c r="D15" s="185" t="s">
        <v>329</v>
      </c>
      <c r="E15" s="185" t="s">
        <v>3</v>
      </c>
      <c r="F15" s="185">
        <v>19</v>
      </c>
      <c r="G15" s="347" t="s">
        <v>266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C16" s="380">
        <v>12</v>
      </c>
      <c r="D16" s="185" t="s">
        <v>329</v>
      </c>
      <c r="E16" s="185" t="s">
        <v>3</v>
      </c>
      <c r="F16" s="185">
        <v>19</v>
      </c>
      <c r="G16" s="347" t="s">
        <v>267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80">
        <v>13</v>
      </c>
      <c r="D17" s="185" t="s">
        <v>329</v>
      </c>
      <c r="E17" s="185" t="s">
        <v>3</v>
      </c>
      <c r="F17" s="185">
        <v>18</v>
      </c>
      <c r="G17" s="347" t="s">
        <v>268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80">
        <v>14</v>
      </c>
      <c r="D18" s="185" t="s">
        <v>329</v>
      </c>
      <c r="E18" s="185" t="s">
        <v>3</v>
      </c>
      <c r="F18" s="185">
        <v>18</v>
      </c>
      <c r="G18" s="347" t="s">
        <v>269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80">
        <v>15</v>
      </c>
      <c r="D19" s="185" t="s">
        <v>2</v>
      </c>
      <c r="E19" s="185" t="s">
        <v>329</v>
      </c>
      <c r="F19" s="185">
        <v>18</v>
      </c>
      <c r="G19" s="347" t="s">
        <v>270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80">
        <v>16</v>
      </c>
      <c r="D20" s="185" t="s">
        <v>2</v>
      </c>
      <c r="E20" s="185" t="s">
        <v>329</v>
      </c>
      <c r="F20" s="185">
        <v>20</v>
      </c>
      <c r="G20" s="347" t="s">
        <v>271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80">
        <v>17</v>
      </c>
      <c r="D21" s="185" t="s">
        <v>2</v>
      </c>
      <c r="E21" s="185" t="s">
        <v>329</v>
      </c>
      <c r="F21" s="185">
        <v>18</v>
      </c>
      <c r="G21" s="347" t="s">
        <v>272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80">
        <v>18</v>
      </c>
      <c r="D22" s="185" t="s">
        <v>2</v>
      </c>
      <c r="E22" s="185" t="s">
        <v>329</v>
      </c>
      <c r="F22" s="185">
        <v>18</v>
      </c>
      <c r="G22" s="347" t="s">
        <v>273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80">
        <v>19</v>
      </c>
      <c r="D23" s="185" t="s">
        <v>329</v>
      </c>
      <c r="E23" s="185" t="s">
        <v>3</v>
      </c>
      <c r="F23" s="185">
        <v>19</v>
      </c>
      <c r="G23" s="347" t="s">
        <v>274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80">
        <v>20</v>
      </c>
      <c r="D24" s="185" t="s">
        <v>329</v>
      </c>
      <c r="E24" s="185" t="s">
        <v>3</v>
      </c>
      <c r="F24" s="185">
        <v>19</v>
      </c>
      <c r="G24" s="347" t="s">
        <v>275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80">
        <v>21</v>
      </c>
      <c r="D25" s="185" t="s">
        <v>2</v>
      </c>
      <c r="E25" s="185" t="s">
        <v>329</v>
      </c>
      <c r="F25" s="185">
        <v>18</v>
      </c>
      <c r="G25" s="347" t="s">
        <v>276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80">
        <v>22</v>
      </c>
      <c r="D26" s="185" t="s">
        <v>329</v>
      </c>
      <c r="E26" s="185" t="s">
        <v>3</v>
      </c>
      <c r="F26" s="185">
        <v>20</v>
      </c>
      <c r="G26" s="347" t="s">
        <v>278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80">
        <v>23</v>
      </c>
      <c r="D27" s="185" t="s">
        <v>329</v>
      </c>
      <c r="E27" s="185" t="s">
        <v>3</v>
      </c>
      <c r="F27" s="185">
        <v>19</v>
      </c>
      <c r="G27" s="347" t="s">
        <v>279</v>
      </c>
      <c r="H27" s="121"/>
      <c r="I27" s="121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80">
        <v>24</v>
      </c>
      <c r="D28" s="185" t="s">
        <v>2</v>
      </c>
      <c r="E28" s="185" t="s">
        <v>329</v>
      </c>
      <c r="F28" s="185">
        <v>20</v>
      </c>
      <c r="G28" s="347" t="s">
        <v>280</v>
      </c>
      <c r="H28" s="120"/>
      <c r="I28" s="120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80">
        <v>25</v>
      </c>
      <c r="D29" s="185" t="s">
        <v>2</v>
      </c>
      <c r="E29" s="185" t="s">
        <v>329</v>
      </c>
      <c r="F29" s="185">
        <v>19</v>
      </c>
      <c r="G29" s="347" t="s">
        <v>281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80">
        <v>26</v>
      </c>
      <c r="D30" s="185" t="s">
        <v>2</v>
      </c>
      <c r="E30" s="185" t="s">
        <v>329</v>
      </c>
      <c r="F30" s="185">
        <v>21</v>
      </c>
      <c r="G30" s="347" t="s">
        <v>390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80">
        <v>27</v>
      </c>
      <c r="D31" s="185" t="s">
        <v>329</v>
      </c>
      <c r="E31" s="185" t="s">
        <v>3</v>
      </c>
      <c r="F31" s="185">
        <v>19</v>
      </c>
      <c r="G31" s="347" t="s">
        <v>282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80">
        <v>28</v>
      </c>
      <c r="D32" s="185" t="s">
        <v>329</v>
      </c>
      <c r="E32" s="185" t="s">
        <v>3</v>
      </c>
      <c r="F32" s="185">
        <v>21</v>
      </c>
      <c r="G32" s="347" t="s">
        <v>283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80">
        <v>29</v>
      </c>
      <c r="D33" s="185" t="s">
        <v>329</v>
      </c>
      <c r="E33" s="185" t="s">
        <v>3</v>
      </c>
      <c r="F33" s="185">
        <v>19</v>
      </c>
      <c r="G33" s="347" t="s">
        <v>284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80">
        <v>30</v>
      </c>
      <c r="D34" s="185" t="s">
        <v>329</v>
      </c>
      <c r="E34" s="185" t="s">
        <v>3</v>
      </c>
      <c r="F34" s="185">
        <v>18</v>
      </c>
      <c r="G34" s="347" t="s">
        <v>317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80">
        <v>31</v>
      </c>
      <c r="D35" s="185" t="s">
        <v>2</v>
      </c>
      <c r="E35" s="185" t="s">
        <v>329</v>
      </c>
      <c r="F35" s="185">
        <v>18</v>
      </c>
      <c r="G35" s="347" t="s">
        <v>285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80">
        <v>32</v>
      </c>
      <c r="D36" s="185" t="s">
        <v>2</v>
      </c>
      <c r="E36" s="185" t="s">
        <v>329</v>
      </c>
      <c r="F36" s="185">
        <v>20</v>
      </c>
      <c r="G36" s="347" t="s">
        <v>286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80">
        <v>33</v>
      </c>
      <c r="D37" s="185" t="s">
        <v>2</v>
      </c>
      <c r="E37" s="185" t="s">
        <v>329</v>
      </c>
      <c r="F37" s="185">
        <v>23</v>
      </c>
      <c r="G37" s="347" t="s">
        <v>287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80">
        <v>34</v>
      </c>
      <c r="D38" s="185" t="s">
        <v>329</v>
      </c>
      <c r="E38" s="185" t="s">
        <v>3</v>
      </c>
      <c r="F38" s="185">
        <v>18</v>
      </c>
      <c r="G38" s="347" t="s">
        <v>288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>
      <c r="C39" s="380">
        <v>35</v>
      </c>
      <c r="D39" s="185" t="s">
        <v>2</v>
      </c>
      <c r="E39" s="185" t="s">
        <v>329</v>
      </c>
      <c r="F39" s="185">
        <v>21</v>
      </c>
      <c r="G39" s="347" t="s">
        <v>289</v>
      </c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>
      <c r="C40" s="380">
        <v>36</v>
      </c>
      <c r="D40" s="185" t="s">
        <v>2</v>
      </c>
      <c r="E40" s="185" t="s">
        <v>329</v>
      </c>
      <c r="F40" s="185">
        <v>19</v>
      </c>
      <c r="G40" s="347" t="s">
        <v>291</v>
      </c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>
      <c r="C41" s="380">
        <v>37</v>
      </c>
      <c r="D41" s="185" t="s">
        <v>2</v>
      </c>
      <c r="E41" s="185" t="s">
        <v>329</v>
      </c>
      <c r="F41" s="185">
        <v>19</v>
      </c>
      <c r="G41" s="347" t="s">
        <v>292</v>
      </c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>
      <c r="C42" s="380">
        <v>38</v>
      </c>
      <c r="D42" s="185" t="s">
        <v>2</v>
      </c>
      <c r="E42" s="185" t="s">
        <v>329</v>
      </c>
      <c r="F42" s="185">
        <v>18</v>
      </c>
      <c r="G42" s="347" t="s">
        <v>293</v>
      </c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>
      <c r="C43" s="380">
        <v>39</v>
      </c>
      <c r="D43" s="185" t="s">
        <v>2</v>
      </c>
      <c r="E43" s="185" t="s">
        <v>329</v>
      </c>
      <c r="F43" s="185">
        <v>18</v>
      </c>
      <c r="G43" s="347" t="s">
        <v>294</v>
      </c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>
      <c r="C44" s="380">
        <v>40</v>
      </c>
      <c r="D44" s="185" t="s">
        <v>2</v>
      </c>
      <c r="E44" s="185" t="s">
        <v>329</v>
      </c>
      <c r="F44" s="185">
        <v>19</v>
      </c>
      <c r="G44" s="347" t="s">
        <v>295</v>
      </c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80">
        <v>41</v>
      </c>
      <c r="D45" s="19"/>
      <c r="E45" s="19"/>
      <c r="F45" s="122"/>
      <c r="G45" s="183"/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80">
        <v>42</v>
      </c>
      <c r="D46" s="19"/>
      <c r="E46" s="19"/>
      <c r="F46" s="122"/>
      <c r="G46" s="183"/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80">
        <v>43</v>
      </c>
      <c r="D47" s="19"/>
      <c r="E47" s="188"/>
      <c r="F47" s="189"/>
      <c r="G47" s="202"/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80">
        <v>44</v>
      </c>
      <c r="D48" s="19" t="s">
        <v>329</v>
      </c>
      <c r="E48" s="188" t="s">
        <v>329</v>
      </c>
      <c r="F48" s="189">
        <f>'[1]DATOS GENERALES SIAEMS'!J376</f>
        <v>114</v>
      </c>
      <c r="G48" s="202">
        <f>'[1]DATOS GENERALES SIAEMS'!H376</f>
        <v>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5.75">
      <c r="C49" s="374">
        <v>45</v>
      </c>
      <c r="D49" s="19" t="s">
        <v>329</v>
      </c>
      <c r="E49" s="188" t="s">
        <v>329</v>
      </c>
      <c r="F49" s="189">
        <f>'[1]DATOS GENERALES SIAEMS'!J377</f>
        <v>113</v>
      </c>
      <c r="G49" s="201" t="str">
        <f>'[1]DATOS GENERALES SIAEMS'!H377</f>
        <v xml:space="preserve">  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s="181" customFormat="1" ht="15.75">
      <c r="C50" s="374">
        <v>46</v>
      </c>
      <c r="D50" s="19" t="s">
        <v>329</v>
      </c>
      <c r="E50" s="188" t="s">
        <v>329</v>
      </c>
      <c r="F50" s="189"/>
      <c r="G50" s="201"/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5.75">
      <c r="C51" s="374">
        <v>47</v>
      </c>
      <c r="D51" s="19" t="s">
        <v>329</v>
      </c>
      <c r="E51" s="188" t="s">
        <v>329</v>
      </c>
      <c r="F51" s="189">
        <f>'[1]DATOS GENERALES SIAEMS'!J378</f>
        <v>113</v>
      </c>
      <c r="G51" s="201" t="str">
        <f>'[1]DATOS GENERALES SIAEMS'!H378</f>
        <v xml:space="preserve">  </v>
      </c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5.75">
      <c r="C52" s="374">
        <v>48</v>
      </c>
      <c r="D52" s="19" t="s">
        <v>329</v>
      </c>
      <c r="E52" s="188" t="s">
        <v>329</v>
      </c>
      <c r="F52" s="189">
        <f>'[1]DATOS GENERALES SIAEMS'!J379</f>
        <v>113</v>
      </c>
      <c r="G52" s="201" t="str">
        <f>'[1]DATOS GENERALES SIAEMS'!H379</f>
        <v xml:space="preserve">  </v>
      </c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5.75">
      <c r="C53" s="374">
        <v>49</v>
      </c>
      <c r="D53" s="19" t="s">
        <v>329</v>
      </c>
      <c r="E53" s="188" t="s">
        <v>329</v>
      </c>
      <c r="F53" s="189">
        <f>'[1]DATOS GENERALES SIAEMS'!J380</f>
        <v>113</v>
      </c>
      <c r="G53" s="201" t="str">
        <f>'[1]DATOS GENERALES SIAEMS'!H380</f>
        <v xml:space="preserve">  </v>
      </c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5.75">
      <c r="C54" s="374">
        <v>50</v>
      </c>
      <c r="D54" s="188" t="s">
        <v>329</v>
      </c>
      <c r="E54" s="188" t="s">
        <v>329</v>
      </c>
      <c r="F54" s="189">
        <f>'[1]DATOS GENERALES SIAEMS'!J381</f>
        <v>113</v>
      </c>
      <c r="G54" s="201" t="str">
        <f>'[1]DATOS GENERALES SIAEMS'!H381</f>
        <v xml:space="preserve">  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5.75">
      <c r="C55" s="374">
        <v>51</v>
      </c>
      <c r="D55" s="188" t="s">
        <v>329</v>
      </c>
      <c r="E55" s="188" t="s">
        <v>329</v>
      </c>
      <c r="F55" s="189">
        <f>'[1]DATOS GENERALES SIAEMS'!J382</f>
        <v>113</v>
      </c>
      <c r="G55" s="201" t="str">
        <f>'[1]DATOS GENERALES SIAEMS'!H382</f>
        <v xml:space="preserve">  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74">
        <v>52</v>
      </c>
      <c r="D56" s="188" t="s">
        <v>329</v>
      </c>
      <c r="E56" s="188" t="s">
        <v>329</v>
      </c>
      <c r="F56" s="189">
        <f>'[1]DATOS GENERALES SIAEMS'!J383</f>
        <v>113</v>
      </c>
      <c r="G56" s="201" t="str">
        <f>'[1]DATOS GENERALES SIAEMS'!H383</f>
        <v xml:space="preserve">  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ht="15.75" customHeight="1">
      <c r="C57" s="374">
        <v>53</v>
      </c>
      <c r="D57" s="188" t="s">
        <v>329</v>
      </c>
      <c r="E57" s="188" t="s">
        <v>329</v>
      </c>
      <c r="F57" s="189">
        <f>'[1]DATOS GENERALES SIAEMS'!J384</f>
        <v>113</v>
      </c>
      <c r="G57" s="201" t="str">
        <f>'[1]DATOS GENERALES SIAEMS'!H384</f>
        <v xml:space="preserve">  </v>
      </c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>
      <c r="C58" s="374">
        <v>54</v>
      </c>
      <c r="D58" s="188" t="s">
        <v>329</v>
      </c>
      <c r="E58" s="188" t="s">
        <v>329</v>
      </c>
      <c r="F58" s="200"/>
      <c r="G58" s="196"/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20.25" customHeight="1" thickBot="1">
      <c r="C59" s="375">
        <v>55</v>
      </c>
      <c r="D59" s="384" t="s">
        <v>329</v>
      </c>
      <c r="E59" s="384" t="s">
        <v>329</v>
      </c>
      <c r="F59" s="397"/>
      <c r="G59" s="382"/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21</v>
      </c>
      <c r="E60" s="117">
        <f>COUNTIFS(E5:E59,"m")</f>
        <v>19</v>
      </c>
      <c r="F60" s="117">
        <f>SUM(D60:E60)</f>
        <v>40</v>
      </c>
      <c r="G60" s="119"/>
      <c r="L60" s="123" t="s">
        <v>11</v>
      </c>
    </row>
    <row r="61" spans="3:39" ht="7.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>
      <c r="C63" s="9"/>
      <c r="G63" s="13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16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N64:W64"/>
    <mergeCell ref="AC64:AL64"/>
    <mergeCell ref="H2:K2"/>
    <mergeCell ref="L2:M2"/>
    <mergeCell ref="O2:P2"/>
    <mergeCell ref="AC63:AL63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"/>
  <sheetViews>
    <sheetView topLeftCell="B17" zoomScale="90" zoomScaleNormal="90" workbookViewId="0">
      <selection activeCell="D41" sqref="D41:G41"/>
    </sheetView>
  </sheetViews>
  <sheetFormatPr baseColWidth="10" defaultRowHeight="15"/>
  <cols>
    <col min="1" max="1" width="1.140625" style="123" hidden="1" customWidth="1"/>
    <col min="2" max="2" width="5.7109375" style="123" customWidth="1"/>
    <col min="3" max="3" width="3.85546875" style="123" customWidth="1"/>
    <col min="4" max="6" width="3" style="18" customWidth="1"/>
    <col min="7" max="7" width="45.7109375" style="123" customWidth="1"/>
    <col min="8" max="38" width="5.28515625" style="123" customWidth="1"/>
    <col min="39" max="39" width="12.140625" style="123" customWidth="1"/>
    <col min="40" max="40" width="0.85546875" style="123" customWidth="1"/>
    <col min="41" max="45" width="2.5703125" style="123" customWidth="1"/>
    <col min="46" max="16384" width="11.42578125" style="123"/>
  </cols>
  <sheetData>
    <row r="1" spans="1:39" ht="63.75" customHeight="1">
      <c r="G1" s="1"/>
    </row>
    <row r="2" spans="1:39" ht="18" customHeight="1">
      <c r="G2" s="14" t="s">
        <v>9</v>
      </c>
      <c r="H2" s="339" t="s">
        <v>333</v>
      </c>
      <c r="I2" s="339"/>
      <c r="J2" s="339"/>
      <c r="K2" s="339"/>
      <c r="L2" s="340" t="s">
        <v>10</v>
      </c>
      <c r="M2" s="340"/>
      <c r="N2" s="126" t="s">
        <v>13</v>
      </c>
      <c r="O2" s="341"/>
      <c r="P2" s="341"/>
      <c r="R2" s="2" t="s">
        <v>0</v>
      </c>
      <c r="S2" s="2"/>
    </row>
    <row r="3" spans="1:39" ht="6" customHeight="1" thickBot="1">
      <c r="J3" s="2"/>
      <c r="P3" s="2"/>
      <c r="R3" s="2"/>
      <c r="S3" s="2"/>
    </row>
    <row r="4" spans="1:39" s="4" customFormat="1" ht="13.5" thickBot="1">
      <c r="C4" s="369" t="s">
        <v>1</v>
      </c>
      <c r="D4" s="370" t="s">
        <v>2</v>
      </c>
      <c r="E4" s="370" t="s">
        <v>3</v>
      </c>
      <c r="F4" s="370"/>
      <c r="G4" s="372" t="s">
        <v>4</v>
      </c>
      <c r="H4" s="372">
        <v>1</v>
      </c>
      <c r="I4" s="372">
        <v>2</v>
      </c>
      <c r="J4" s="372">
        <v>3</v>
      </c>
      <c r="K4" s="372">
        <v>4</v>
      </c>
      <c r="L4" s="372">
        <v>5</v>
      </c>
      <c r="M4" s="372">
        <v>6</v>
      </c>
      <c r="N4" s="372">
        <v>7</v>
      </c>
      <c r="O4" s="372">
        <v>8</v>
      </c>
      <c r="P4" s="372">
        <v>9</v>
      </c>
      <c r="Q4" s="372">
        <v>10</v>
      </c>
      <c r="R4" s="372">
        <v>11</v>
      </c>
      <c r="S4" s="372">
        <v>12</v>
      </c>
      <c r="T4" s="372">
        <v>13</v>
      </c>
      <c r="U4" s="372">
        <v>14</v>
      </c>
      <c r="V4" s="372">
        <v>15</v>
      </c>
      <c r="W4" s="372">
        <v>16</v>
      </c>
      <c r="X4" s="372">
        <v>17</v>
      </c>
      <c r="Y4" s="372">
        <v>18</v>
      </c>
      <c r="Z4" s="372">
        <v>19</v>
      </c>
      <c r="AA4" s="372">
        <v>20</v>
      </c>
      <c r="AB4" s="372">
        <v>21</v>
      </c>
      <c r="AC4" s="372">
        <v>22</v>
      </c>
      <c r="AD4" s="372">
        <v>23</v>
      </c>
      <c r="AE4" s="372">
        <v>24</v>
      </c>
      <c r="AF4" s="372">
        <v>25</v>
      </c>
      <c r="AG4" s="372">
        <v>26</v>
      </c>
      <c r="AH4" s="372">
        <v>27</v>
      </c>
      <c r="AI4" s="372">
        <v>28</v>
      </c>
      <c r="AJ4" s="372">
        <v>29</v>
      </c>
      <c r="AK4" s="372">
        <v>30</v>
      </c>
      <c r="AL4" s="372">
        <v>31</v>
      </c>
      <c r="AM4" s="373" t="s">
        <v>5</v>
      </c>
    </row>
    <row r="5" spans="1:39" s="4" customFormat="1">
      <c r="A5" s="123"/>
      <c r="B5" s="123"/>
      <c r="C5" s="387">
        <v>1</v>
      </c>
      <c r="D5" s="187" t="s">
        <v>2</v>
      </c>
      <c r="E5" s="187" t="s">
        <v>329</v>
      </c>
      <c r="F5" s="187">
        <v>20</v>
      </c>
      <c r="G5" s="365" t="s">
        <v>296</v>
      </c>
      <c r="H5" s="388"/>
      <c r="I5" s="388"/>
      <c r="J5" s="389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390"/>
      <c r="AM5" s="391"/>
    </row>
    <row r="6" spans="1:39">
      <c r="C6" s="380">
        <v>2</v>
      </c>
      <c r="D6" s="185" t="s">
        <v>2</v>
      </c>
      <c r="E6" s="185" t="s">
        <v>329</v>
      </c>
      <c r="F6" s="185">
        <v>18</v>
      </c>
      <c r="G6" s="347" t="s">
        <v>297</v>
      </c>
      <c r="H6" s="120"/>
      <c r="I6" s="120"/>
      <c r="J6" s="16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356"/>
    </row>
    <row r="7" spans="1:39">
      <c r="C7" s="380">
        <v>3</v>
      </c>
      <c r="D7" s="185" t="s">
        <v>329</v>
      </c>
      <c r="E7" s="185" t="s">
        <v>3</v>
      </c>
      <c r="F7" s="185">
        <v>20</v>
      </c>
      <c r="G7" s="347" t="s">
        <v>298</v>
      </c>
      <c r="H7" s="120"/>
      <c r="I7" s="120"/>
      <c r="J7" s="1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356"/>
    </row>
    <row r="8" spans="1:39">
      <c r="C8" s="380">
        <v>4</v>
      </c>
      <c r="D8" s="185" t="s">
        <v>2</v>
      </c>
      <c r="E8" s="185" t="s">
        <v>329</v>
      </c>
      <c r="F8" s="185">
        <v>19</v>
      </c>
      <c r="G8" s="347" t="s">
        <v>299</v>
      </c>
      <c r="H8" s="120"/>
      <c r="I8" s="120"/>
      <c r="J8" s="1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356"/>
    </row>
    <row r="9" spans="1:39">
      <c r="C9" s="380">
        <v>5</v>
      </c>
      <c r="D9" s="185" t="s">
        <v>329</v>
      </c>
      <c r="E9" s="185" t="s">
        <v>3</v>
      </c>
      <c r="F9" s="185">
        <v>18</v>
      </c>
      <c r="G9" s="347" t="s">
        <v>300</v>
      </c>
      <c r="H9" s="120"/>
      <c r="I9" s="120"/>
      <c r="J9" s="11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54"/>
    </row>
    <row r="10" spans="1:39">
      <c r="C10" s="380">
        <v>6</v>
      </c>
      <c r="D10" s="185" t="s">
        <v>329</v>
      </c>
      <c r="E10" s="185" t="s">
        <v>3</v>
      </c>
      <c r="F10" s="185">
        <v>19</v>
      </c>
      <c r="G10" s="347" t="s">
        <v>301</v>
      </c>
      <c r="H10" s="120"/>
      <c r="I10" s="120"/>
      <c r="J10" s="118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54"/>
    </row>
    <row r="11" spans="1:39">
      <c r="C11" s="380">
        <v>7</v>
      </c>
      <c r="D11" s="185" t="s">
        <v>2</v>
      </c>
      <c r="E11" s="185" t="s">
        <v>329</v>
      </c>
      <c r="F11" s="185">
        <v>18</v>
      </c>
      <c r="G11" s="347" t="s">
        <v>302</v>
      </c>
      <c r="H11" s="120"/>
      <c r="I11" s="120"/>
      <c r="J11" s="11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54"/>
    </row>
    <row r="12" spans="1:39">
      <c r="C12" s="380">
        <v>8</v>
      </c>
      <c r="D12" s="185" t="s">
        <v>2</v>
      </c>
      <c r="E12" s="185" t="s">
        <v>329</v>
      </c>
      <c r="F12" s="185">
        <v>18</v>
      </c>
      <c r="G12" s="347" t="s">
        <v>303</v>
      </c>
      <c r="H12" s="120"/>
      <c r="I12" s="120"/>
      <c r="J12" s="1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356"/>
    </row>
    <row r="13" spans="1:39">
      <c r="C13" s="380">
        <v>9</v>
      </c>
      <c r="D13" s="185" t="s">
        <v>329</v>
      </c>
      <c r="E13" s="185" t="s">
        <v>3</v>
      </c>
      <c r="F13" s="185">
        <v>18</v>
      </c>
      <c r="G13" s="347" t="s">
        <v>304</v>
      </c>
      <c r="H13" s="120"/>
      <c r="I13" s="120"/>
      <c r="J13" s="1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356"/>
    </row>
    <row r="14" spans="1:39">
      <c r="C14" s="380">
        <v>10</v>
      </c>
      <c r="D14" s="185" t="s">
        <v>329</v>
      </c>
      <c r="E14" s="185" t="s">
        <v>3</v>
      </c>
      <c r="F14" s="185">
        <v>18</v>
      </c>
      <c r="G14" s="347" t="s">
        <v>305</v>
      </c>
      <c r="H14" s="120"/>
      <c r="I14" s="120"/>
      <c r="J14" s="16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356"/>
    </row>
    <row r="15" spans="1:39">
      <c r="A15" s="4"/>
      <c r="B15" s="4"/>
      <c r="C15" s="380">
        <v>11</v>
      </c>
      <c r="D15" s="185" t="s">
        <v>2</v>
      </c>
      <c r="E15" s="185" t="s">
        <v>329</v>
      </c>
      <c r="F15" s="185">
        <v>18</v>
      </c>
      <c r="G15" s="347" t="s">
        <v>391</v>
      </c>
      <c r="H15" s="120"/>
      <c r="I15" s="120"/>
      <c r="J15" s="1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356"/>
    </row>
    <row r="16" spans="1:39">
      <c r="C16" s="380">
        <v>12</v>
      </c>
      <c r="D16" s="185" t="s">
        <v>2</v>
      </c>
      <c r="E16" s="185" t="s">
        <v>329</v>
      </c>
      <c r="F16" s="185">
        <v>18</v>
      </c>
      <c r="G16" s="347" t="s">
        <v>306</v>
      </c>
      <c r="H16" s="120"/>
      <c r="I16" s="120"/>
      <c r="J16" s="1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356"/>
    </row>
    <row r="17" spans="3:39">
      <c r="C17" s="380">
        <v>13</v>
      </c>
      <c r="D17" s="185" t="s">
        <v>2</v>
      </c>
      <c r="E17" s="185" t="s">
        <v>329</v>
      </c>
      <c r="F17" s="185">
        <v>18</v>
      </c>
      <c r="G17" s="347" t="s">
        <v>307</v>
      </c>
      <c r="H17" s="120"/>
      <c r="I17" s="120"/>
      <c r="J17" s="1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356"/>
    </row>
    <row r="18" spans="3:39">
      <c r="C18" s="380">
        <v>14</v>
      </c>
      <c r="D18" s="185" t="s">
        <v>2</v>
      </c>
      <c r="E18" s="185" t="s">
        <v>329</v>
      </c>
      <c r="F18" s="185">
        <v>18</v>
      </c>
      <c r="G18" s="347" t="s">
        <v>308</v>
      </c>
      <c r="H18" s="120"/>
      <c r="I18" s="120"/>
      <c r="J18" s="16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356"/>
    </row>
    <row r="19" spans="3:39">
      <c r="C19" s="380">
        <v>15</v>
      </c>
      <c r="D19" s="185" t="s">
        <v>2</v>
      </c>
      <c r="E19" s="185" t="s">
        <v>329</v>
      </c>
      <c r="F19" s="185">
        <v>18</v>
      </c>
      <c r="G19" s="347" t="s">
        <v>277</v>
      </c>
      <c r="H19" s="120"/>
      <c r="I19" s="120"/>
      <c r="J19" s="16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356"/>
    </row>
    <row r="20" spans="3:39">
      <c r="C20" s="380">
        <v>16</v>
      </c>
      <c r="D20" s="185" t="s">
        <v>2</v>
      </c>
      <c r="E20" s="185" t="s">
        <v>329</v>
      </c>
      <c r="F20" s="185">
        <v>18</v>
      </c>
      <c r="G20" s="347" t="s">
        <v>309</v>
      </c>
      <c r="H20" s="120"/>
      <c r="I20" s="120"/>
      <c r="J20" s="16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356"/>
    </row>
    <row r="21" spans="3:39">
      <c r="C21" s="380">
        <v>17</v>
      </c>
      <c r="D21" s="185" t="s">
        <v>329</v>
      </c>
      <c r="E21" s="185" t="s">
        <v>3</v>
      </c>
      <c r="F21" s="185">
        <v>18</v>
      </c>
      <c r="G21" s="347" t="s">
        <v>310</v>
      </c>
      <c r="H21" s="120"/>
      <c r="I21" s="120"/>
      <c r="J21" s="16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356"/>
    </row>
    <row r="22" spans="3:39">
      <c r="C22" s="380">
        <v>18</v>
      </c>
      <c r="D22" s="185" t="s">
        <v>2</v>
      </c>
      <c r="E22" s="185" t="s">
        <v>329</v>
      </c>
      <c r="F22" s="185">
        <v>19</v>
      </c>
      <c r="G22" s="347" t="s">
        <v>311</v>
      </c>
      <c r="H22" s="120"/>
      <c r="I22" s="120"/>
      <c r="J22" s="16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356"/>
    </row>
    <row r="23" spans="3:39">
      <c r="C23" s="380">
        <v>19</v>
      </c>
      <c r="D23" s="185" t="s">
        <v>2</v>
      </c>
      <c r="E23" s="185" t="s">
        <v>329</v>
      </c>
      <c r="F23" s="185">
        <v>19</v>
      </c>
      <c r="G23" s="347" t="s">
        <v>312</v>
      </c>
      <c r="H23" s="120"/>
      <c r="I23" s="120"/>
      <c r="J23" s="16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356"/>
    </row>
    <row r="24" spans="3:39">
      <c r="C24" s="380">
        <v>20</v>
      </c>
      <c r="D24" s="185" t="s">
        <v>2</v>
      </c>
      <c r="E24" s="185" t="s">
        <v>329</v>
      </c>
      <c r="F24" s="185">
        <v>20</v>
      </c>
      <c r="G24" s="347" t="s">
        <v>313</v>
      </c>
      <c r="H24" s="120"/>
      <c r="I24" s="120"/>
      <c r="J24" s="16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356"/>
    </row>
    <row r="25" spans="3:39">
      <c r="C25" s="380">
        <v>21</v>
      </c>
      <c r="D25" s="185" t="s">
        <v>329</v>
      </c>
      <c r="E25" s="185" t="s">
        <v>3</v>
      </c>
      <c r="F25" s="185">
        <v>20</v>
      </c>
      <c r="G25" s="347" t="s">
        <v>314</v>
      </c>
      <c r="H25" s="120"/>
      <c r="I25" s="120"/>
      <c r="J25" s="16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356"/>
    </row>
    <row r="26" spans="3:39">
      <c r="C26" s="380">
        <v>22</v>
      </c>
      <c r="D26" s="185" t="s">
        <v>2</v>
      </c>
      <c r="E26" s="185" t="s">
        <v>329</v>
      </c>
      <c r="F26" s="185">
        <v>19</v>
      </c>
      <c r="G26" s="347" t="s">
        <v>315</v>
      </c>
      <c r="H26" s="120"/>
      <c r="I26" s="120"/>
      <c r="J26" s="1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356"/>
    </row>
    <row r="27" spans="3:39">
      <c r="C27" s="380">
        <v>23</v>
      </c>
      <c r="D27" s="185" t="s">
        <v>2</v>
      </c>
      <c r="E27" s="185" t="s">
        <v>329</v>
      </c>
      <c r="F27" s="185">
        <v>19</v>
      </c>
      <c r="G27" s="347" t="s">
        <v>316</v>
      </c>
      <c r="H27" s="120"/>
      <c r="I27" s="120"/>
      <c r="J27" s="16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356"/>
    </row>
    <row r="28" spans="3:39">
      <c r="C28" s="380">
        <v>24</v>
      </c>
      <c r="D28" s="185" t="s">
        <v>329</v>
      </c>
      <c r="E28" s="185" t="s">
        <v>3</v>
      </c>
      <c r="F28" s="185">
        <v>20</v>
      </c>
      <c r="G28" s="347" t="s">
        <v>318</v>
      </c>
      <c r="H28" s="121"/>
      <c r="I28" s="121"/>
      <c r="J28" s="16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356"/>
    </row>
    <row r="29" spans="3:39">
      <c r="C29" s="380">
        <v>25</v>
      </c>
      <c r="D29" s="185" t="s">
        <v>2</v>
      </c>
      <c r="E29" s="185" t="s">
        <v>329</v>
      </c>
      <c r="F29" s="185">
        <v>21</v>
      </c>
      <c r="G29" s="347" t="s">
        <v>319</v>
      </c>
      <c r="H29" s="120"/>
      <c r="I29" s="120"/>
      <c r="J29" s="16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356"/>
    </row>
    <row r="30" spans="3:39">
      <c r="C30" s="380">
        <v>26</v>
      </c>
      <c r="D30" s="185" t="s">
        <v>329</v>
      </c>
      <c r="E30" s="185" t="s">
        <v>3</v>
      </c>
      <c r="F30" s="185">
        <v>18</v>
      </c>
      <c r="G30" s="347" t="s">
        <v>320</v>
      </c>
      <c r="H30" s="120"/>
      <c r="I30" s="120"/>
      <c r="J30" s="16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356"/>
    </row>
    <row r="31" spans="3:39">
      <c r="C31" s="380">
        <v>27</v>
      </c>
      <c r="D31" s="185" t="s">
        <v>329</v>
      </c>
      <c r="E31" s="185" t="s">
        <v>3</v>
      </c>
      <c r="F31" s="185">
        <v>28</v>
      </c>
      <c r="G31" s="347" t="s">
        <v>321</v>
      </c>
      <c r="H31" s="120"/>
      <c r="I31" s="120"/>
      <c r="J31" s="16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356"/>
    </row>
    <row r="32" spans="3:39">
      <c r="C32" s="380">
        <v>28</v>
      </c>
      <c r="D32" s="185" t="s">
        <v>2</v>
      </c>
      <c r="E32" s="185" t="s">
        <v>329</v>
      </c>
      <c r="F32" s="185">
        <v>20</v>
      </c>
      <c r="G32" s="347" t="s">
        <v>322</v>
      </c>
      <c r="H32" s="120"/>
      <c r="I32" s="120"/>
      <c r="J32" s="16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356"/>
    </row>
    <row r="33" spans="3:39">
      <c r="C33" s="380">
        <v>29</v>
      </c>
      <c r="D33" s="185" t="s">
        <v>2</v>
      </c>
      <c r="E33" s="185" t="s">
        <v>329</v>
      </c>
      <c r="F33" s="185">
        <v>19</v>
      </c>
      <c r="G33" s="347" t="s">
        <v>323</v>
      </c>
      <c r="H33" s="120"/>
      <c r="I33" s="120"/>
      <c r="J33" s="16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356"/>
    </row>
    <row r="34" spans="3:39">
      <c r="C34" s="380">
        <v>30</v>
      </c>
      <c r="D34" s="185" t="s">
        <v>2</v>
      </c>
      <c r="E34" s="185" t="s">
        <v>329</v>
      </c>
      <c r="F34" s="185">
        <v>18</v>
      </c>
      <c r="G34" s="347" t="s">
        <v>324</v>
      </c>
      <c r="H34" s="120"/>
      <c r="I34" s="120"/>
      <c r="J34" s="16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356"/>
    </row>
    <row r="35" spans="3:39">
      <c r="C35" s="380">
        <v>31</v>
      </c>
      <c r="D35" s="185" t="s">
        <v>2</v>
      </c>
      <c r="E35" s="185" t="s">
        <v>329</v>
      </c>
      <c r="F35" s="185">
        <v>19</v>
      </c>
      <c r="G35" s="347" t="s">
        <v>290</v>
      </c>
      <c r="H35" s="120"/>
      <c r="I35" s="120"/>
      <c r="J35" s="16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356"/>
    </row>
    <row r="36" spans="3:39">
      <c r="C36" s="380">
        <v>32</v>
      </c>
      <c r="D36" s="185" t="s">
        <v>2</v>
      </c>
      <c r="E36" s="185" t="s">
        <v>329</v>
      </c>
      <c r="F36" s="185">
        <v>18</v>
      </c>
      <c r="G36" s="347" t="s">
        <v>325</v>
      </c>
      <c r="H36" s="120"/>
      <c r="I36" s="120"/>
      <c r="J36" s="16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356"/>
    </row>
    <row r="37" spans="3:39">
      <c r="C37" s="380">
        <v>33</v>
      </c>
      <c r="D37" s="185" t="s">
        <v>329</v>
      </c>
      <c r="E37" s="185" t="s">
        <v>3</v>
      </c>
      <c r="F37" s="185">
        <v>19</v>
      </c>
      <c r="G37" s="347" t="s">
        <v>326</v>
      </c>
      <c r="H37" s="120"/>
      <c r="I37" s="120"/>
      <c r="J37" s="1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356"/>
    </row>
    <row r="38" spans="3:39">
      <c r="C38" s="380">
        <v>34</v>
      </c>
      <c r="D38" s="185" t="s">
        <v>329</v>
      </c>
      <c r="E38" s="185" t="s">
        <v>3</v>
      </c>
      <c r="F38" s="185">
        <v>19</v>
      </c>
      <c r="G38" s="347" t="s">
        <v>392</v>
      </c>
      <c r="H38" s="120"/>
      <c r="I38" s="120"/>
      <c r="J38" s="16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356"/>
    </row>
    <row r="39" spans="3:39">
      <c r="C39" s="380">
        <v>35</v>
      </c>
      <c r="D39" s="185" t="s">
        <v>329</v>
      </c>
      <c r="E39" s="185" t="s">
        <v>3</v>
      </c>
      <c r="F39" s="185">
        <v>20</v>
      </c>
      <c r="G39" s="347" t="s">
        <v>327</v>
      </c>
      <c r="H39" s="120"/>
      <c r="I39" s="120"/>
      <c r="J39" s="16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356"/>
    </row>
    <row r="40" spans="3:39">
      <c r="C40" s="380">
        <v>36</v>
      </c>
      <c r="D40" s="185" t="s">
        <v>329</v>
      </c>
      <c r="E40" s="185" t="s">
        <v>3</v>
      </c>
      <c r="F40" s="185">
        <v>18</v>
      </c>
      <c r="G40" s="347" t="s">
        <v>328</v>
      </c>
      <c r="H40" s="120"/>
      <c r="I40" s="120"/>
      <c r="J40" s="16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356"/>
    </row>
    <row r="41" spans="3:39">
      <c r="C41" s="380">
        <v>37</v>
      </c>
      <c r="D41" s="185"/>
      <c r="E41" s="185"/>
      <c r="F41" s="185"/>
      <c r="G41" s="347"/>
      <c r="H41" s="120"/>
      <c r="I41" s="120"/>
      <c r="J41" s="16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356"/>
    </row>
    <row r="42" spans="3:39" ht="15.75">
      <c r="C42" s="380">
        <v>38</v>
      </c>
      <c r="D42" s="19"/>
      <c r="E42" s="19"/>
      <c r="F42" s="352"/>
      <c r="G42" s="183"/>
      <c r="H42" s="120"/>
      <c r="I42" s="120"/>
      <c r="J42" s="16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356"/>
    </row>
    <row r="43" spans="3:39" ht="15.75">
      <c r="C43" s="380">
        <v>39</v>
      </c>
      <c r="D43" s="19"/>
      <c r="E43" s="19"/>
      <c r="F43" s="352"/>
      <c r="G43" s="183"/>
      <c r="H43" s="120"/>
      <c r="I43" s="120"/>
      <c r="J43" s="16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356"/>
    </row>
    <row r="44" spans="3:39" ht="15.75">
      <c r="C44" s="380">
        <v>40</v>
      </c>
      <c r="D44" s="199"/>
      <c r="E44" s="199"/>
      <c r="F44" s="216"/>
      <c r="G44" s="202"/>
      <c r="H44" s="120"/>
      <c r="I44" s="120"/>
      <c r="J44" s="16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356"/>
    </row>
    <row r="45" spans="3:39" ht="15.75">
      <c r="C45" s="374">
        <v>41</v>
      </c>
      <c r="D45" s="199">
        <f>'[1]DATOS GENERALES SIAEMS'!O428</f>
        <v>0</v>
      </c>
      <c r="E45" s="199">
        <f>'[1]DATOS GENERALES SIAEMS'!P428</f>
        <v>0</v>
      </c>
      <c r="F45" s="216">
        <f>'[1]DATOS GENERALES SIAEMS'!L428</f>
        <v>0</v>
      </c>
      <c r="G45" s="202">
        <f>'[1]DATOS GENERALES SIAEMS'!H428</f>
        <v>0</v>
      </c>
      <c r="H45" s="120"/>
      <c r="I45" s="120"/>
      <c r="J45" s="16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356"/>
    </row>
    <row r="46" spans="3:39" ht="15.75">
      <c r="C46" s="374">
        <v>42</v>
      </c>
      <c r="D46" s="188">
        <f>'[1]DATOS GENERALES SIAEMS'!O429</f>
        <v>0</v>
      </c>
      <c r="E46" s="188" t="str">
        <f>'[1]DATOS GENERALES SIAEMS'!P429</f>
        <v xml:space="preserve"> </v>
      </c>
      <c r="F46" s="189">
        <f>'[1]DATOS GENERALES SIAEMS'!L429</f>
        <v>0</v>
      </c>
      <c r="G46" s="202">
        <f>'[1]DATOS GENERALES SIAEMS'!H429</f>
        <v>0</v>
      </c>
      <c r="H46" s="120"/>
      <c r="I46" s="120"/>
      <c r="J46" s="16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356"/>
    </row>
    <row r="47" spans="3:39" ht="15.75">
      <c r="C47" s="374">
        <v>43</v>
      </c>
      <c r="D47" s="188">
        <f>'[1]DATOS GENERALES SIAEMS'!O430</f>
        <v>0</v>
      </c>
      <c r="E47" s="188" t="str">
        <f>'[1]DATOS GENERALES SIAEMS'!P430</f>
        <v xml:space="preserve"> </v>
      </c>
      <c r="F47" s="189">
        <f>'[1]DATOS GENERALES SIAEMS'!L430</f>
        <v>0</v>
      </c>
      <c r="G47" s="202">
        <f>'[1]DATOS GENERALES SIAEMS'!H430</f>
        <v>0</v>
      </c>
      <c r="H47" s="120"/>
      <c r="I47" s="120"/>
      <c r="J47" s="1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356"/>
    </row>
    <row r="48" spans="3:39" ht="15.75">
      <c r="C48" s="374">
        <v>44</v>
      </c>
      <c r="D48" s="188">
        <f>'[1]DATOS GENERALES SIAEMS'!O431</f>
        <v>0</v>
      </c>
      <c r="E48" s="188" t="str">
        <f>'[1]DATOS GENERALES SIAEMS'!P431</f>
        <v xml:space="preserve"> </v>
      </c>
      <c r="F48" s="189">
        <f>'[1]DATOS GENERALES SIAEMS'!L431</f>
        <v>0</v>
      </c>
      <c r="G48" s="202">
        <f>'[1]DATOS GENERALES SIAEMS'!H431</f>
        <v>0</v>
      </c>
      <c r="H48" s="120"/>
      <c r="I48" s="120"/>
      <c r="J48" s="1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356"/>
    </row>
    <row r="49" spans="3:39" ht="15.75">
      <c r="C49" s="374">
        <v>45</v>
      </c>
      <c r="D49" s="188">
        <f>'[1]DATOS GENERALES SIAEMS'!O432</f>
        <v>0</v>
      </c>
      <c r="E49" s="188" t="str">
        <f>'[1]DATOS GENERALES SIAEMS'!P432</f>
        <v xml:space="preserve"> </v>
      </c>
      <c r="F49" s="189">
        <f>'[1]DATOS GENERALES SIAEMS'!L432</f>
        <v>0</v>
      </c>
      <c r="G49" s="202">
        <f>'[1]DATOS GENERALES SIAEMS'!H432</f>
        <v>0</v>
      </c>
      <c r="H49" s="120"/>
      <c r="I49" s="120"/>
      <c r="J49" s="1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356"/>
    </row>
    <row r="50" spans="3:39" ht="15.75">
      <c r="C50" s="374">
        <v>46</v>
      </c>
      <c r="D50" s="188">
        <f>'[1]DATOS GENERALES SIAEMS'!O433</f>
        <v>0</v>
      </c>
      <c r="E50" s="188" t="str">
        <f>'[1]DATOS GENERALES SIAEMS'!P433</f>
        <v xml:space="preserve"> </v>
      </c>
      <c r="F50" s="189">
        <f>'[1]DATOS GENERALES SIAEMS'!L433</f>
        <v>0</v>
      </c>
      <c r="G50" s="202">
        <f>'[1]DATOS GENERALES SIAEMS'!H433</f>
        <v>0</v>
      </c>
      <c r="H50" s="120"/>
      <c r="I50" s="120"/>
      <c r="J50" s="16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356"/>
    </row>
    <row r="51" spans="3:39" ht="16.5" customHeight="1">
      <c r="C51" s="374">
        <v>47</v>
      </c>
      <c r="D51" s="188">
        <f>'[1]DATOS GENERALES SIAEMS'!O434</f>
        <v>0</v>
      </c>
      <c r="E51" s="188" t="str">
        <f>'[1]DATOS GENERALES SIAEMS'!P434</f>
        <v xml:space="preserve"> </v>
      </c>
      <c r="F51" s="189">
        <f>'[1]DATOS GENERALES SIAEMS'!L434</f>
        <v>0</v>
      </c>
      <c r="G51" s="202">
        <f>'[1]DATOS GENERALES SIAEMS'!H434</f>
        <v>0</v>
      </c>
      <c r="H51" s="120"/>
      <c r="I51" s="120"/>
      <c r="J51" s="1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356"/>
    </row>
    <row r="52" spans="3:39" ht="16.5" customHeight="1">
      <c r="C52" s="374">
        <v>48</v>
      </c>
      <c r="D52" s="188">
        <f>'[1]DATOS GENERALES SIAEMS'!O435</f>
        <v>0</v>
      </c>
      <c r="E52" s="188" t="str">
        <f>'[1]DATOS GENERALES SIAEMS'!P435</f>
        <v xml:space="preserve"> </v>
      </c>
      <c r="F52" s="189">
        <f>'[1]DATOS GENERALES SIAEMS'!L435</f>
        <v>0</v>
      </c>
      <c r="G52" s="202">
        <f>'[1]DATOS GENERALES SIAEMS'!H435</f>
        <v>0</v>
      </c>
      <c r="H52" s="120"/>
      <c r="I52" s="120"/>
      <c r="J52" s="16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356"/>
    </row>
    <row r="53" spans="3:39" ht="16.5" customHeight="1">
      <c r="C53" s="374">
        <v>49</v>
      </c>
      <c r="D53" s="188">
        <f>'[1]DATOS GENERALES SIAEMS'!O436</f>
        <v>0</v>
      </c>
      <c r="E53" s="188" t="str">
        <f>'[1]DATOS GENERALES SIAEMS'!P436</f>
        <v xml:space="preserve"> </v>
      </c>
      <c r="F53" s="189">
        <f>'[1]DATOS GENERALES SIAEMS'!L436</f>
        <v>0</v>
      </c>
      <c r="G53" s="202">
        <f>'[1]DATOS GENERALES SIAEMS'!H436</f>
        <v>0</v>
      </c>
      <c r="H53" s="120"/>
      <c r="I53" s="120"/>
      <c r="J53" s="1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356"/>
    </row>
    <row r="54" spans="3:39" ht="16.5" customHeight="1">
      <c r="C54" s="374">
        <v>50</v>
      </c>
      <c r="D54" s="188">
        <f>'[1]DATOS GENERALES SIAEMS'!O437</f>
        <v>0</v>
      </c>
      <c r="E54" s="188" t="str">
        <f>'[1]DATOS GENERALES SIAEMS'!P437</f>
        <v xml:space="preserve"> </v>
      </c>
      <c r="F54" s="189">
        <f>'[1]DATOS GENERALES SIAEMS'!L437</f>
        <v>0</v>
      </c>
      <c r="G54" s="202">
        <f>'[1]DATOS GENERALES SIAEMS'!H437</f>
        <v>0</v>
      </c>
      <c r="H54" s="120"/>
      <c r="I54" s="120"/>
      <c r="J54" s="16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356"/>
    </row>
    <row r="55" spans="3:39" ht="16.5" customHeight="1">
      <c r="C55" s="374">
        <v>51</v>
      </c>
      <c r="D55" s="188">
        <f>'[1]DATOS GENERALES SIAEMS'!O438</f>
        <v>0</v>
      </c>
      <c r="E55" s="188" t="str">
        <f>'[1]DATOS GENERALES SIAEMS'!P438</f>
        <v xml:space="preserve"> </v>
      </c>
      <c r="F55" s="189">
        <f>'[1]DATOS GENERALES SIAEMS'!L438</f>
        <v>0</v>
      </c>
      <c r="G55" s="202">
        <f>'[1]DATOS GENERALES SIAEMS'!H438</f>
        <v>0</v>
      </c>
      <c r="H55" s="120"/>
      <c r="I55" s="120"/>
      <c r="J55" s="16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356"/>
    </row>
    <row r="56" spans="3:39" ht="16.5" customHeight="1">
      <c r="C56" s="374">
        <v>52</v>
      </c>
      <c r="D56" s="188">
        <f>'[1]DATOS GENERALES SIAEMS'!O439</f>
        <v>0</v>
      </c>
      <c r="E56" s="188" t="str">
        <f>'[1]DATOS GENERALES SIAEMS'!P439</f>
        <v xml:space="preserve"> </v>
      </c>
      <c r="F56" s="189"/>
      <c r="G56" s="202">
        <f>'[1]DATOS GENERALES SIAEMS'!H439</f>
        <v>0</v>
      </c>
      <c r="H56" s="120"/>
      <c r="I56" s="120"/>
      <c r="J56" s="16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356"/>
    </row>
    <row r="57" spans="3:39" s="181" customFormat="1" ht="16.5" customHeight="1">
      <c r="C57" s="374">
        <v>53</v>
      </c>
      <c r="D57" s="188"/>
      <c r="E57" s="188"/>
      <c r="F57" s="200"/>
      <c r="G57" s="202"/>
      <c r="H57" s="120"/>
      <c r="I57" s="120"/>
      <c r="J57" s="16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356"/>
    </row>
    <row r="58" spans="3:39" ht="16.5" customHeight="1">
      <c r="C58" s="374">
        <v>54</v>
      </c>
      <c r="D58" s="188">
        <f>'[1]DATOS GENERALES SIAEMS'!O440</f>
        <v>0</v>
      </c>
      <c r="E58" s="188" t="str">
        <f>'[1]DATOS GENERALES SIAEMS'!P440</f>
        <v xml:space="preserve"> </v>
      </c>
      <c r="F58" s="200"/>
      <c r="G58" s="202">
        <f>'[1]DATOS GENERALES SIAEMS'!H440</f>
        <v>0</v>
      </c>
      <c r="H58" s="120"/>
      <c r="I58" s="120"/>
      <c r="J58" s="16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356"/>
    </row>
    <row r="59" spans="3:39" ht="16.5" customHeight="1" thickBot="1">
      <c r="C59" s="375">
        <v>55</v>
      </c>
      <c r="D59" s="384">
        <f>'[1]DATOS GENERALES SIAEMS'!O441</f>
        <v>0</v>
      </c>
      <c r="E59" s="384" t="str">
        <f>'[1]DATOS GENERALES SIAEMS'!P441</f>
        <v xml:space="preserve"> </v>
      </c>
      <c r="F59" s="397"/>
      <c r="G59" s="398">
        <f>'[1]DATOS GENERALES SIAEMS'!H441</f>
        <v>0</v>
      </c>
      <c r="H59" s="361"/>
      <c r="I59" s="361"/>
      <c r="J59" s="362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4"/>
    </row>
    <row r="60" spans="3:39">
      <c r="C60" s="15"/>
      <c r="D60" s="117">
        <f>COUNTIFS(D5:D59,"H")</f>
        <v>22</v>
      </c>
      <c r="E60" s="117">
        <f>COUNTIFS(E5:E59,"m")</f>
        <v>14</v>
      </c>
      <c r="F60" s="117">
        <f>SUM(D60:E60)</f>
        <v>36</v>
      </c>
      <c r="G60" s="119"/>
      <c r="L60" s="123" t="s">
        <v>11</v>
      </c>
    </row>
    <row r="61" spans="3:39" ht="11.25" customHeight="1">
      <c r="C61" s="9"/>
      <c r="G61" s="8"/>
    </row>
    <row r="62" spans="3:39">
      <c r="C62" s="7"/>
      <c r="G62" s="10" t="s">
        <v>6</v>
      </c>
      <c r="K62" s="11"/>
      <c r="O62" s="123" t="s">
        <v>15</v>
      </c>
      <c r="AF62" s="123" t="s">
        <v>7</v>
      </c>
    </row>
    <row r="63" spans="3:39" ht="14.25" customHeight="1">
      <c r="C63" s="9"/>
      <c r="G63" s="20"/>
      <c r="K63" s="12"/>
      <c r="L63" s="12"/>
      <c r="M63" s="12"/>
      <c r="P63" s="12"/>
      <c r="Q63" s="12"/>
      <c r="R63" s="12"/>
      <c r="S63" s="12"/>
      <c r="T63" s="12"/>
      <c r="U63" s="12"/>
      <c r="V63" s="12"/>
      <c r="W63" s="12"/>
      <c r="X63" s="12"/>
      <c r="AC63" s="341" t="s">
        <v>8</v>
      </c>
      <c r="AD63" s="341"/>
      <c r="AE63" s="341"/>
      <c r="AF63" s="341"/>
      <c r="AG63" s="341"/>
      <c r="AH63" s="341"/>
      <c r="AI63" s="341"/>
      <c r="AJ63" s="341"/>
      <c r="AK63" s="341"/>
      <c r="AL63" s="341"/>
    </row>
    <row r="64" spans="3:39">
      <c r="C64" s="12"/>
      <c r="G64" s="13"/>
      <c r="K64" s="12"/>
      <c r="L64" s="12"/>
      <c r="M64" s="12"/>
      <c r="N64" s="342" t="s">
        <v>16</v>
      </c>
      <c r="O64" s="342"/>
      <c r="P64" s="342"/>
      <c r="Q64" s="342"/>
      <c r="R64" s="342"/>
      <c r="S64" s="342"/>
      <c r="T64" s="342"/>
      <c r="U64" s="342"/>
      <c r="V64" s="342"/>
      <c r="W64" s="342"/>
      <c r="X64" s="12"/>
      <c r="AC64" s="341" t="s">
        <v>14</v>
      </c>
      <c r="AD64" s="341"/>
      <c r="AE64" s="341"/>
      <c r="AF64" s="341"/>
      <c r="AG64" s="341"/>
      <c r="AH64" s="341"/>
      <c r="AI64" s="341"/>
      <c r="AJ64" s="341"/>
      <c r="AK64" s="341"/>
      <c r="AL64" s="341"/>
    </row>
    <row r="65" spans="3:19">
      <c r="C65" s="12"/>
      <c r="G65" s="10"/>
      <c r="K65" s="12"/>
      <c r="L65" s="12"/>
      <c r="M65" s="12"/>
      <c r="P65" s="12"/>
      <c r="Q65" s="12"/>
      <c r="R65" s="12"/>
      <c r="S65" s="12"/>
    </row>
  </sheetData>
  <mergeCells count="6">
    <mergeCell ref="AC63:AL63"/>
    <mergeCell ref="N64:W64"/>
    <mergeCell ref="AC64:AL64"/>
    <mergeCell ref="H2:K2"/>
    <mergeCell ref="L2:M2"/>
    <mergeCell ref="O2:P2"/>
  </mergeCells>
  <pageMargins left="0.23622047244094491" right="0.23622047244094491" top="0.62992125984251968" bottom="0.35433070866141736" header="0.31496062992125984" footer="0.31496062992125984"/>
  <pageSetup scale="5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H77"/>
  <sheetViews>
    <sheetView topLeftCell="IO1" zoomScale="90" zoomScaleNormal="90" workbookViewId="0">
      <pane ySplit="1335" topLeftCell="A28" activePane="bottomLeft"/>
      <selection activeCell="FP189" sqref="FP189"/>
      <selection pane="bottomLeft" activeCell="JB16" sqref="JB16"/>
    </sheetView>
  </sheetViews>
  <sheetFormatPr baseColWidth="10" defaultRowHeight="15"/>
  <cols>
    <col min="1" max="1" width="3" style="123" customWidth="1"/>
    <col min="2" max="2" width="22.5703125" style="123" customWidth="1"/>
    <col min="3" max="3" width="3.42578125" style="58" customWidth="1"/>
    <col min="4" max="4" width="4.85546875" style="58" customWidth="1"/>
    <col min="5" max="5" width="3.5703125" style="58" customWidth="1"/>
    <col min="6" max="6" width="4.7109375" style="58" customWidth="1"/>
    <col min="7" max="7" width="3.140625" style="58" customWidth="1"/>
    <col min="8" max="8" width="5.28515625" style="58" customWidth="1"/>
    <col min="9" max="9" width="3.42578125" style="58" customWidth="1"/>
    <col min="10" max="10" width="5.42578125" style="58" customWidth="1"/>
    <col min="11" max="11" width="3.28515625" style="58" customWidth="1"/>
    <col min="12" max="12" width="4.85546875" style="58" customWidth="1"/>
    <col min="13" max="13" width="3.28515625" style="58" customWidth="1"/>
    <col min="14" max="14" width="5" style="78" customWidth="1"/>
    <col min="15" max="15" width="3.42578125" style="58" customWidth="1"/>
    <col min="16" max="16" width="5" style="58" customWidth="1"/>
    <col min="17" max="17" width="3.28515625" style="58" customWidth="1"/>
    <col min="18" max="18" width="5" style="58" customWidth="1"/>
    <col min="19" max="19" width="4.28515625" style="58" customWidth="1"/>
    <col min="20" max="20" width="5.42578125" style="58" customWidth="1"/>
    <col min="21" max="21" width="3.42578125" style="58" customWidth="1"/>
    <col min="22" max="22" width="5" style="58" customWidth="1"/>
    <col min="23" max="23" width="3.5703125" style="58" customWidth="1"/>
    <col min="24" max="24" width="5.42578125" style="58" customWidth="1"/>
    <col min="25" max="25" width="3.85546875" style="58" customWidth="1"/>
    <col min="26" max="26" width="4.85546875" style="58" customWidth="1"/>
    <col min="27" max="38" width="6.7109375" style="58" hidden="1" customWidth="1"/>
    <col min="39" max="39" width="3.85546875" style="58" customWidth="1"/>
    <col min="40" max="40" width="7.85546875" style="123" customWidth="1"/>
    <col min="41" max="41" width="0.28515625" style="33" customWidth="1"/>
    <col min="42" max="42" width="0.42578125" style="33" customWidth="1"/>
    <col min="43" max="43" width="3" style="123" customWidth="1"/>
    <col min="44" max="44" width="24.85546875" style="123" customWidth="1"/>
    <col min="45" max="45" width="3.42578125" style="58" customWidth="1"/>
    <col min="46" max="46" width="4.85546875" style="78" customWidth="1"/>
    <col min="47" max="47" width="3.5703125" style="78" customWidth="1"/>
    <col min="48" max="48" width="4.85546875" style="78" customWidth="1"/>
    <col min="49" max="49" width="3.140625" style="78" customWidth="1"/>
    <col min="50" max="50" width="4.7109375" style="78" customWidth="1"/>
    <col min="51" max="51" width="3.42578125" style="78" customWidth="1"/>
    <col min="52" max="52" width="5" style="78" customWidth="1"/>
    <col min="53" max="53" width="3.28515625" style="78" customWidth="1"/>
    <col min="54" max="54" width="5.140625" style="78" customWidth="1"/>
    <col min="55" max="55" width="3.28515625" style="78" customWidth="1"/>
    <col min="56" max="56" width="5" style="78" customWidth="1"/>
    <col min="57" max="57" width="3.42578125" style="78" customWidth="1"/>
    <col min="58" max="58" width="5" style="78" customWidth="1"/>
    <col min="59" max="59" width="3.28515625" style="78" customWidth="1"/>
    <col min="60" max="60" width="5" style="78" customWidth="1"/>
    <col min="61" max="61" width="4.28515625" style="78" customWidth="1"/>
    <col min="62" max="62" width="5.42578125" style="78" customWidth="1"/>
    <col min="63" max="63" width="3.42578125" style="78" customWidth="1"/>
    <col min="64" max="64" width="5" style="78" customWidth="1"/>
    <col min="65" max="65" width="3.5703125" style="78" customWidth="1"/>
    <col min="66" max="66" width="4.85546875" style="78" customWidth="1"/>
    <col min="67" max="67" width="3.85546875" style="78" customWidth="1"/>
    <col min="68" max="68" width="5" style="78" customWidth="1"/>
    <col min="69" max="80" width="6.7109375" style="78" hidden="1" customWidth="1"/>
    <col min="81" max="81" width="3" style="78" customWidth="1"/>
    <col min="82" max="82" width="6.140625" style="18" customWidth="1"/>
    <col min="83" max="83" width="0.85546875" style="123" customWidth="1"/>
    <col min="84" max="84" width="0.42578125" style="33" customWidth="1"/>
    <col min="85" max="85" width="3" style="123" customWidth="1"/>
    <col min="86" max="86" width="24.85546875" style="123" customWidth="1"/>
    <col min="87" max="87" width="3.42578125" style="58" customWidth="1"/>
    <col min="88" max="88" width="4.85546875" style="78" customWidth="1"/>
    <col min="89" max="89" width="3.5703125" style="78" customWidth="1"/>
    <col min="90" max="90" width="4.85546875" style="78" customWidth="1"/>
    <col min="91" max="91" width="3.140625" style="78" customWidth="1"/>
    <col min="92" max="92" width="4.7109375" style="78" customWidth="1"/>
    <col min="93" max="93" width="3.42578125" style="78" customWidth="1"/>
    <col min="94" max="94" width="4.85546875" style="78" customWidth="1"/>
    <col min="95" max="95" width="3.28515625" style="78" customWidth="1"/>
    <col min="96" max="96" width="5.140625" style="78" customWidth="1"/>
    <col min="97" max="97" width="3.28515625" style="78" customWidth="1"/>
    <col min="98" max="98" width="5" style="78" customWidth="1"/>
    <col min="99" max="99" width="3.42578125" style="78" customWidth="1"/>
    <col min="100" max="100" width="5" style="78" customWidth="1"/>
    <col min="101" max="101" width="3.28515625" style="78" customWidth="1"/>
    <col min="102" max="102" width="5.140625" style="78" customWidth="1"/>
    <col min="103" max="103" width="4.28515625" style="78" customWidth="1"/>
    <col min="104" max="104" width="5.42578125" style="78" customWidth="1"/>
    <col min="105" max="105" width="3.42578125" style="78" customWidth="1"/>
    <col min="106" max="106" width="5" style="78" customWidth="1"/>
    <col min="107" max="107" width="3.5703125" style="78" customWidth="1"/>
    <col min="108" max="108" width="4.85546875" style="78" customWidth="1"/>
    <col min="109" max="109" width="3.85546875" style="78" customWidth="1"/>
    <col min="110" max="110" width="4.7109375" style="78" customWidth="1"/>
    <col min="111" max="122" width="6.7109375" style="78" hidden="1" customWidth="1"/>
    <col min="123" max="123" width="3" style="78" customWidth="1"/>
    <col min="124" max="124" width="6.140625" style="18" customWidth="1"/>
    <col min="125" max="125" width="1.28515625" style="123" customWidth="1"/>
    <col min="126" max="126" width="3" style="123" customWidth="1"/>
    <col min="127" max="127" width="24.5703125" style="123" customWidth="1"/>
    <col min="128" max="128" width="3.42578125" style="58" customWidth="1"/>
    <col min="129" max="129" width="4.85546875" style="58" customWidth="1"/>
    <col min="130" max="130" width="3.5703125" style="78" customWidth="1"/>
    <col min="131" max="131" width="5" style="78" customWidth="1"/>
    <col min="132" max="132" width="3.140625" style="58" customWidth="1"/>
    <col min="133" max="133" width="4.85546875" style="58" customWidth="1"/>
    <col min="134" max="134" width="3.42578125" style="58" customWidth="1"/>
    <col min="135" max="135" width="5" style="58" customWidth="1"/>
    <col min="136" max="136" width="3.28515625" style="58" customWidth="1"/>
    <col min="137" max="137" width="4.7109375" style="58" customWidth="1"/>
    <col min="138" max="138" width="3.140625" style="58" customWidth="1"/>
    <col min="139" max="139" width="5" style="58" customWidth="1"/>
    <col min="140" max="140" width="3.42578125" style="58" customWidth="1"/>
    <col min="141" max="141" width="5" style="58" customWidth="1"/>
    <col min="142" max="142" width="3.28515625" style="58" customWidth="1"/>
    <col min="143" max="143" width="4.5703125" style="58" customWidth="1"/>
    <col min="144" max="144" width="4.42578125" style="58" customWidth="1"/>
    <col min="145" max="145" width="5.42578125" style="58" customWidth="1"/>
    <col min="146" max="146" width="3.42578125" style="58" customWidth="1"/>
    <col min="147" max="147" width="4.85546875" style="58" customWidth="1"/>
    <col min="148" max="148" width="3.5703125" style="58" customWidth="1"/>
    <col min="149" max="149" width="4.5703125" style="58" customWidth="1"/>
    <col min="150" max="150" width="3.85546875" style="58" customWidth="1"/>
    <col min="151" max="151" width="5" style="58" customWidth="1"/>
    <col min="152" max="163" width="6.7109375" style="58" hidden="1" customWidth="1"/>
    <col min="164" max="164" width="3.5703125" style="58" customWidth="1"/>
    <col min="165" max="165" width="7" style="123" customWidth="1"/>
    <col min="166" max="166" width="0.7109375" style="33" customWidth="1"/>
    <col min="167" max="167" width="0.28515625" style="33" customWidth="1"/>
    <col min="168" max="168" width="3" style="123" customWidth="1"/>
    <col min="169" max="169" width="24.42578125" style="123" customWidth="1"/>
    <col min="170" max="170" width="2.85546875" style="58" customWidth="1"/>
    <col min="171" max="171" width="5" style="58" customWidth="1"/>
    <col min="172" max="172" width="3" style="58" customWidth="1"/>
    <col min="173" max="173" width="5.42578125" style="58" customWidth="1"/>
    <col min="174" max="174" width="3.28515625" style="58" customWidth="1"/>
    <col min="175" max="175" width="4.85546875" style="58" customWidth="1"/>
    <col min="176" max="176" width="3.42578125" style="58" customWidth="1"/>
    <col min="177" max="177" width="4.5703125" style="58" customWidth="1"/>
    <col min="178" max="178" width="3.28515625" style="58" customWidth="1"/>
    <col min="179" max="179" width="5" style="58" customWidth="1"/>
    <col min="180" max="180" width="3.28515625" style="58" customWidth="1"/>
    <col min="181" max="181" width="5" style="58" customWidth="1"/>
    <col min="182" max="182" width="3.42578125" style="58" customWidth="1"/>
    <col min="183" max="183" width="5" style="58" customWidth="1"/>
    <col min="184" max="184" width="3.28515625" style="58" customWidth="1"/>
    <col min="185" max="185" width="4.5703125" style="58" customWidth="1"/>
    <col min="186" max="186" width="3.5703125" style="58" bestFit="1" customWidth="1"/>
    <col min="187" max="187" width="5.42578125" style="58" customWidth="1"/>
    <col min="188" max="188" width="3.42578125" style="58" customWidth="1"/>
    <col min="189" max="189" width="4.85546875" style="58" customWidth="1"/>
    <col min="190" max="190" width="3.5703125" style="58" customWidth="1"/>
    <col min="191" max="191" width="4.85546875" style="58" customWidth="1"/>
    <col min="192" max="192" width="3.85546875" style="58" customWidth="1"/>
    <col min="193" max="193" width="4.42578125" style="58" customWidth="1"/>
    <col min="194" max="205" width="6.7109375" style="58" hidden="1" customWidth="1"/>
    <col min="206" max="206" width="3.42578125" style="58" customWidth="1"/>
    <col min="207" max="207" width="6.5703125" style="123" customWidth="1"/>
    <col min="208" max="208" width="1.7109375" style="181" customWidth="1"/>
    <col min="209" max="209" width="3" style="181" customWidth="1"/>
    <col min="210" max="210" width="24.42578125" style="181" customWidth="1"/>
    <col min="211" max="211" width="2.85546875" style="58" customWidth="1"/>
    <col min="212" max="212" width="5" style="58" customWidth="1"/>
    <col min="213" max="213" width="3" style="58" customWidth="1"/>
    <col min="214" max="214" width="5.42578125" style="58" customWidth="1"/>
    <col min="215" max="215" width="3.28515625" style="58" customWidth="1"/>
    <col min="216" max="216" width="4.85546875" style="58" customWidth="1"/>
    <col min="217" max="217" width="3.42578125" style="58" customWidth="1"/>
    <col min="218" max="218" width="4.5703125" style="58" customWidth="1"/>
    <col min="219" max="219" width="3.28515625" style="58" customWidth="1"/>
    <col min="220" max="220" width="5" style="58" customWidth="1"/>
    <col min="221" max="221" width="3.28515625" style="58" customWidth="1"/>
    <col min="222" max="222" width="5" style="58" customWidth="1"/>
    <col min="223" max="223" width="3.42578125" style="58" customWidth="1"/>
    <col min="224" max="224" width="5" style="58" customWidth="1"/>
    <col min="225" max="225" width="3.28515625" style="58" customWidth="1"/>
    <col min="226" max="226" width="4.5703125" style="58" customWidth="1"/>
    <col min="227" max="227" width="4.28515625" style="58" customWidth="1"/>
    <col min="228" max="228" width="5.42578125" style="58" customWidth="1"/>
    <col min="229" max="229" width="3.42578125" style="58" customWidth="1"/>
    <col min="230" max="230" width="4.85546875" style="58" customWidth="1"/>
    <col min="231" max="231" width="3.5703125" style="58" customWidth="1"/>
    <col min="232" max="232" width="4.85546875" style="58" customWidth="1"/>
    <col min="233" max="233" width="3.85546875" style="58" customWidth="1"/>
    <col min="234" max="234" width="4.42578125" style="58" customWidth="1"/>
    <col min="235" max="246" width="6.7109375" style="58" hidden="1" customWidth="1"/>
    <col min="247" max="247" width="3.42578125" style="58" customWidth="1"/>
    <col min="248" max="248" width="6.5703125" style="181" customWidth="1"/>
    <col min="249" max="249" width="1.140625" style="181" customWidth="1"/>
    <col min="250" max="250" width="3" style="123" customWidth="1"/>
    <col min="251" max="251" width="22.7109375" style="123" customWidth="1"/>
    <col min="252" max="252" width="4.42578125" style="58" customWidth="1"/>
    <col min="253" max="253" width="4.85546875" style="58" customWidth="1"/>
    <col min="254" max="254" width="4.42578125" style="58" customWidth="1"/>
    <col min="255" max="255" width="4.7109375" style="58" customWidth="1"/>
    <col min="256" max="256" width="4.42578125" style="58" customWidth="1"/>
    <col min="257" max="257" width="4.85546875" style="58" customWidth="1"/>
    <col min="258" max="258" width="4.42578125" style="58" customWidth="1"/>
    <col min="259" max="259" width="5.28515625" style="58" customWidth="1"/>
    <col min="260" max="260" width="4.42578125" style="58" customWidth="1"/>
    <col min="261" max="261" width="5.140625" style="58" customWidth="1"/>
    <col min="262" max="262" width="4.42578125" style="58" customWidth="1"/>
    <col min="263" max="263" width="4.85546875" style="58" customWidth="1"/>
    <col min="264" max="264" width="4.28515625" style="58" customWidth="1"/>
    <col min="265" max="265" width="5.140625" style="58" customWidth="1"/>
    <col min="266" max="266" width="4.42578125" style="58" customWidth="1"/>
    <col min="267" max="267" width="4.7109375" style="58" customWidth="1"/>
    <col min="268" max="268" width="4.42578125" style="58" customWidth="1"/>
    <col min="269" max="269" width="5.140625" style="58" customWidth="1"/>
    <col min="270" max="270" width="4.42578125" style="58" customWidth="1"/>
    <col min="271" max="271" width="5.28515625" style="58" customWidth="1"/>
    <col min="272" max="272" width="4.42578125" style="58" customWidth="1"/>
    <col min="273" max="273" width="5.140625" style="58" customWidth="1"/>
    <col min="274" max="284" width="6.7109375" style="58" hidden="1" customWidth="1"/>
    <col min="285" max="285" width="3.42578125" style="58" customWidth="1"/>
    <col min="286" max="286" width="6.5703125" style="123" customWidth="1"/>
    <col min="287" max="287" width="0.28515625" style="123" customWidth="1"/>
    <col min="288" max="288" width="3" style="123" customWidth="1"/>
    <col min="289" max="289" width="22.7109375" style="123" customWidth="1"/>
    <col min="290" max="290" width="4.42578125" style="58" customWidth="1"/>
    <col min="291" max="291" width="4.85546875" style="58" customWidth="1"/>
    <col min="292" max="292" width="4.42578125" style="58" customWidth="1"/>
    <col min="293" max="293" width="4.7109375" style="58" customWidth="1"/>
    <col min="294" max="294" width="4.42578125" style="58" customWidth="1"/>
    <col min="295" max="295" width="4.85546875" style="58" customWidth="1"/>
    <col min="296" max="296" width="4.42578125" style="58" customWidth="1"/>
    <col min="297" max="297" width="5.28515625" style="58" customWidth="1"/>
    <col min="298" max="298" width="4.42578125" style="58" customWidth="1"/>
    <col min="299" max="299" width="5.140625" style="58" customWidth="1"/>
    <col min="300" max="300" width="4.42578125" style="58" customWidth="1"/>
    <col min="301" max="301" width="4.85546875" style="58" customWidth="1"/>
    <col min="302" max="302" width="4.28515625" style="58" customWidth="1"/>
    <col min="303" max="303" width="5.140625" style="58" customWidth="1"/>
    <col min="304" max="304" width="4.42578125" style="58" customWidth="1"/>
    <col min="305" max="305" width="4.7109375" style="58" customWidth="1"/>
    <col min="306" max="306" width="4.42578125" style="58" customWidth="1"/>
    <col min="307" max="307" width="5.140625" style="58" customWidth="1"/>
    <col min="308" max="308" width="4.42578125" style="58" customWidth="1"/>
    <col min="309" max="309" width="5.140625" style="58" customWidth="1"/>
    <col min="310" max="310" width="4.42578125" style="58" customWidth="1"/>
    <col min="311" max="311" width="5.5703125" style="58" customWidth="1"/>
    <col min="312" max="322" width="6.7109375" style="58" hidden="1" customWidth="1"/>
    <col min="323" max="323" width="3.42578125" style="58" customWidth="1"/>
    <col min="324" max="324" width="6.5703125" style="123" customWidth="1"/>
    <col min="325" max="346" width="11.42578125" style="134"/>
    <col min="347" max="16384" width="11.42578125" style="123"/>
  </cols>
  <sheetData>
    <row r="1" spans="1:346" s="33" customFormat="1">
      <c r="A1" s="264"/>
      <c r="B1" s="264"/>
      <c r="C1" s="265"/>
      <c r="D1" s="266"/>
      <c r="E1" s="266"/>
      <c r="F1" s="267"/>
      <c r="G1" s="267"/>
      <c r="H1" s="267"/>
      <c r="I1" s="267"/>
      <c r="J1" s="267"/>
      <c r="K1" s="267"/>
      <c r="L1" s="267"/>
      <c r="M1" s="267"/>
      <c r="N1" s="268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9"/>
      <c r="AQ1" s="264"/>
      <c r="AR1" s="264"/>
      <c r="AS1" s="265"/>
      <c r="AT1" s="273"/>
      <c r="AU1" s="273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318"/>
      <c r="CG1" s="264"/>
      <c r="CH1" s="264"/>
      <c r="CI1" s="265"/>
      <c r="CJ1" s="273"/>
      <c r="CK1" s="273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318"/>
      <c r="DV1" s="399"/>
      <c r="DW1" s="399"/>
      <c r="DX1" s="400"/>
      <c r="DY1" s="401"/>
      <c r="DZ1" s="402"/>
      <c r="EA1" s="403"/>
      <c r="EB1" s="404"/>
      <c r="EC1" s="404"/>
      <c r="ED1" s="404"/>
      <c r="EE1" s="404"/>
      <c r="EF1" s="404"/>
      <c r="EG1" s="404"/>
      <c r="EH1" s="404"/>
      <c r="EI1" s="404"/>
      <c r="EJ1" s="404"/>
      <c r="EK1" s="404"/>
      <c r="EL1" s="404"/>
      <c r="EM1" s="404"/>
      <c r="EN1" s="404"/>
      <c r="EO1" s="404"/>
      <c r="EP1" s="404"/>
      <c r="EQ1" s="404"/>
      <c r="ER1" s="404"/>
      <c r="ES1" s="404"/>
      <c r="ET1" s="404"/>
      <c r="EU1" s="404"/>
      <c r="EV1" s="404"/>
      <c r="EW1" s="404"/>
      <c r="EX1" s="404"/>
      <c r="EY1" s="404"/>
      <c r="EZ1" s="404"/>
      <c r="FA1" s="404"/>
      <c r="FB1" s="404"/>
      <c r="FC1" s="404"/>
      <c r="FD1" s="404"/>
      <c r="FE1" s="404"/>
      <c r="FF1" s="404"/>
      <c r="FG1" s="404"/>
      <c r="FH1" s="404"/>
      <c r="FI1" s="405"/>
      <c r="FL1" s="399"/>
      <c r="FM1" s="399"/>
      <c r="FN1" s="400"/>
      <c r="FO1" s="401"/>
      <c r="FP1" s="401"/>
      <c r="FQ1" s="404"/>
      <c r="FR1" s="404"/>
      <c r="FS1" s="404"/>
      <c r="FT1" s="404"/>
      <c r="FU1" s="404"/>
      <c r="FV1" s="404"/>
      <c r="FW1" s="404"/>
      <c r="FX1" s="404"/>
      <c r="FY1" s="404"/>
      <c r="FZ1" s="404"/>
      <c r="GA1" s="404"/>
      <c r="GB1" s="404"/>
      <c r="GC1" s="404"/>
      <c r="GD1" s="404"/>
      <c r="GE1" s="404"/>
      <c r="GF1" s="404"/>
      <c r="GG1" s="404"/>
      <c r="GH1" s="404"/>
      <c r="GI1" s="404"/>
      <c r="GJ1" s="404"/>
      <c r="GK1" s="404"/>
      <c r="GL1" s="404"/>
      <c r="GM1" s="404"/>
      <c r="GN1" s="404"/>
      <c r="GO1" s="404"/>
      <c r="GP1" s="404"/>
      <c r="GQ1" s="404"/>
      <c r="GR1" s="404"/>
      <c r="GS1" s="404"/>
      <c r="GT1" s="404"/>
      <c r="GU1" s="404"/>
      <c r="GV1" s="404"/>
      <c r="GW1" s="404"/>
      <c r="GX1" s="404"/>
      <c r="GY1" s="405"/>
      <c r="GZ1" s="95"/>
      <c r="HA1" s="399"/>
      <c r="HB1" s="399"/>
      <c r="HC1" s="400"/>
      <c r="HD1" s="401"/>
      <c r="HE1" s="401"/>
      <c r="HF1" s="404"/>
      <c r="HG1" s="404"/>
      <c r="HH1" s="404"/>
      <c r="HI1" s="404"/>
      <c r="HJ1" s="404"/>
      <c r="HK1" s="404"/>
      <c r="HL1" s="404"/>
      <c r="HM1" s="404"/>
      <c r="HN1" s="404"/>
      <c r="HO1" s="404"/>
      <c r="HP1" s="404"/>
      <c r="HQ1" s="404"/>
      <c r="HR1" s="404"/>
      <c r="HS1" s="404"/>
      <c r="HT1" s="404"/>
      <c r="HU1" s="404"/>
      <c r="HV1" s="404"/>
      <c r="HW1" s="404"/>
      <c r="HX1" s="404"/>
      <c r="HY1" s="404"/>
      <c r="HZ1" s="404"/>
      <c r="IA1" s="404"/>
      <c r="IB1" s="404"/>
      <c r="IC1" s="404"/>
      <c r="ID1" s="404"/>
      <c r="IE1" s="404"/>
      <c r="IF1" s="404"/>
      <c r="IG1" s="404"/>
      <c r="IH1" s="404"/>
      <c r="II1" s="404"/>
      <c r="IJ1" s="404"/>
      <c r="IK1" s="404"/>
      <c r="IL1" s="404"/>
      <c r="IM1" s="404"/>
      <c r="IN1" s="405"/>
      <c r="IO1" s="95"/>
      <c r="IP1" s="217"/>
      <c r="IQ1" s="217"/>
      <c r="IR1" s="218"/>
      <c r="IS1" s="219"/>
      <c r="IT1" s="219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1"/>
      <c r="KB1" s="217"/>
      <c r="KC1" s="217"/>
      <c r="KD1" s="218"/>
      <c r="KE1" s="219"/>
      <c r="KF1" s="219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1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</row>
    <row r="2" spans="1:346" s="33" customFormat="1">
      <c r="A2" s="264"/>
      <c r="B2" s="270" t="s">
        <v>330</v>
      </c>
      <c r="C2" s="271"/>
      <c r="D2" s="272" t="s">
        <v>27</v>
      </c>
      <c r="E2" s="272"/>
      <c r="F2" s="266"/>
      <c r="G2" s="266"/>
      <c r="H2" s="266"/>
      <c r="I2" s="266"/>
      <c r="J2" s="266"/>
      <c r="K2" s="266"/>
      <c r="L2" s="266"/>
      <c r="M2" s="266"/>
      <c r="N2" s="273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74"/>
      <c r="AN2" s="275"/>
      <c r="AQ2" s="264"/>
      <c r="AR2" s="270" t="s">
        <v>330</v>
      </c>
      <c r="AS2" s="319"/>
      <c r="AT2" s="272" t="str">
        <f>D2</f>
        <v>CONCENTRADO DE CALIFICACIONES DEL  PRIMER PARCIAL</v>
      </c>
      <c r="AU2" s="320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321"/>
      <c r="CD2" s="322"/>
      <c r="CG2" s="264"/>
      <c r="CH2" s="270" t="s">
        <v>330</v>
      </c>
      <c r="CI2" s="319"/>
      <c r="CJ2" s="272" t="str">
        <f>AT2</f>
        <v>CONCENTRADO DE CALIFICACIONES DEL  PRIMER PARCIAL</v>
      </c>
      <c r="CK2" s="320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321"/>
      <c r="DT2" s="322"/>
      <c r="DV2" s="399"/>
      <c r="DW2" s="406" t="s">
        <v>331</v>
      </c>
      <c r="DX2" s="407"/>
      <c r="DY2" s="408" t="str">
        <f>AT2</f>
        <v>CONCENTRADO DE CALIFICACIONES DEL  PRIMER PARCIAL</v>
      </c>
      <c r="DZ2" s="409"/>
      <c r="EA2" s="402"/>
      <c r="EB2" s="401"/>
      <c r="EC2" s="401"/>
      <c r="ED2" s="401"/>
      <c r="EE2" s="401"/>
      <c r="EF2" s="401"/>
      <c r="EG2" s="401"/>
      <c r="EH2" s="401"/>
      <c r="EI2" s="401"/>
      <c r="EJ2" s="401"/>
      <c r="EK2" s="401"/>
      <c r="EL2" s="401"/>
      <c r="EM2" s="401"/>
      <c r="EN2" s="401"/>
      <c r="EO2" s="401"/>
      <c r="EP2" s="401"/>
      <c r="EQ2" s="401"/>
      <c r="ER2" s="401"/>
      <c r="ES2" s="401"/>
      <c r="ET2" s="401"/>
      <c r="EU2" s="401"/>
      <c r="EV2" s="401"/>
      <c r="EW2" s="401"/>
      <c r="EX2" s="401"/>
      <c r="EY2" s="401"/>
      <c r="EZ2" s="401"/>
      <c r="FA2" s="401"/>
      <c r="FB2" s="401"/>
      <c r="FC2" s="401"/>
      <c r="FD2" s="401"/>
      <c r="FE2" s="401"/>
      <c r="FF2" s="401"/>
      <c r="FG2" s="401"/>
      <c r="FH2" s="410"/>
      <c r="FI2" s="411"/>
      <c r="FL2" s="399"/>
      <c r="FM2" s="406" t="s">
        <v>331</v>
      </c>
      <c r="FN2" s="407"/>
      <c r="FO2" s="408" t="str">
        <f>D2</f>
        <v>CONCENTRADO DE CALIFICACIONES DEL  PRIMER PARCIAL</v>
      </c>
      <c r="FP2" s="408"/>
      <c r="FQ2" s="401"/>
      <c r="FR2" s="401"/>
      <c r="FS2" s="401"/>
      <c r="FT2" s="401"/>
      <c r="FU2" s="401"/>
      <c r="FV2" s="401"/>
      <c r="FW2" s="401"/>
      <c r="FX2" s="401"/>
      <c r="FY2" s="401"/>
      <c r="FZ2" s="401"/>
      <c r="GA2" s="401"/>
      <c r="GB2" s="401"/>
      <c r="GC2" s="401"/>
      <c r="GD2" s="401"/>
      <c r="GE2" s="401"/>
      <c r="GF2" s="401"/>
      <c r="GG2" s="401"/>
      <c r="GH2" s="401"/>
      <c r="GI2" s="401"/>
      <c r="GJ2" s="401"/>
      <c r="GK2" s="401"/>
      <c r="GL2" s="401"/>
      <c r="GM2" s="401"/>
      <c r="GN2" s="401"/>
      <c r="GO2" s="401"/>
      <c r="GP2" s="401"/>
      <c r="GQ2" s="401"/>
      <c r="GR2" s="401"/>
      <c r="GS2" s="401"/>
      <c r="GT2" s="401"/>
      <c r="GU2" s="401"/>
      <c r="GV2" s="401"/>
      <c r="GW2" s="401"/>
      <c r="GX2" s="410"/>
      <c r="GY2" s="411"/>
      <c r="GZ2" s="22"/>
      <c r="HA2" s="399"/>
      <c r="HB2" s="406" t="s">
        <v>331</v>
      </c>
      <c r="HC2" s="407"/>
      <c r="HD2" s="408" t="str">
        <f>FO2</f>
        <v>CONCENTRADO DE CALIFICACIONES DEL  PRIMER PARCIAL</v>
      </c>
      <c r="HE2" s="408"/>
      <c r="HF2" s="401"/>
      <c r="HG2" s="401"/>
      <c r="HH2" s="401"/>
      <c r="HI2" s="401"/>
      <c r="HJ2" s="401"/>
      <c r="HK2" s="401"/>
      <c r="HL2" s="401"/>
      <c r="HM2" s="401"/>
      <c r="HN2" s="401"/>
      <c r="HO2" s="401"/>
      <c r="HP2" s="401"/>
      <c r="HQ2" s="401"/>
      <c r="HR2" s="401"/>
      <c r="HS2" s="401"/>
      <c r="HT2" s="401"/>
      <c r="HU2" s="401"/>
      <c r="HV2" s="401"/>
      <c r="HW2" s="401"/>
      <c r="HX2" s="401"/>
      <c r="HY2" s="401"/>
      <c r="HZ2" s="401"/>
      <c r="IA2" s="401"/>
      <c r="IB2" s="401"/>
      <c r="IC2" s="401"/>
      <c r="ID2" s="401"/>
      <c r="IE2" s="401"/>
      <c r="IF2" s="401"/>
      <c r="IG2" s="401"/>
      <c r="IH2" s="401"/>
      <c r="II2" s="401"/>
      <c r="IJ2" s="401"/>
      <c r="IK2" s="401"/>
      <c r="IL2" s="401"/>
      <c r="IM2" s="410"/>
      <c r="IN2" s="411"/>
      <c r="IO2" s="22"/>
      <c r="IP2" s="217"/>
      <c r="IQ2" s="222" t="s">
        <v>333</v>
      </c>
      <c r="IR2" s="223"/>
      <c r="IS2" s="224" t="str">
        <f>FO2</f>
        <v>CONCENTRADO DE CALIFICACIONES DEL  PRIMER PARCIAL</v>
      </c>
      <c r="IT2" s="224"/>
      <c r="IU2" s="219"/>
      <c r="IV2" s="219"/>
      <c r="IW2" s="219"/>
      <c r="IX2" s="219"/>
      <c r="IY2" s="219"/>
      <c r="IZ2" s="219"/>
      <c r="JA2" s="219"/>
      <c r="JB2" s="219"/>
      <c r="JC2" s="219"/>
      <c r="JD2" s="219"/>
      <c r="JE2" s="219"/>
      <c r="JF2" s="219"/>
      <c r="JG2" s="219"/>
      <c r="JH2" s="219"/>
      <c r="JI2" s="219"/>
      <c r="JJ2" s="219"/>
      <c r="JK2" s="219"/>
      <c r="JL2" s="219"/>
      <c r="JM2" s="219"/>
      <c r="JN2" s="219"/>
      <c r="JO2" s="219"/>
      <c r="JP2" s="219"/>
      <c r="JQ2" s="219"/>
      <c r="JR2" s="219"/>
      <c r="JS2" s="219"/>
      <c r="JT2" s="219"/>
      <c r="JU2" s="219"/>
      <c r="JV2" s="219"/>
      <c r="JW2" s="219"/>
      <c r="JX2" s="219"/>
      <c r="JY2" s="225"/>
      <c r="JZ2" s="226"/>
      <c r="KB2" s="217"/>
      <c r="KC2" s="222" t="s">
        <v>333</v>
      </c>
      <c r="KD2" s="223"/>
      <c r="KE2" s="224" t="str">
        <f>IQ2</f>
        <v>SEXTO</v>
      </c>
      <c r="KF2" s="224"/>
      <c r="KG2" s="219"/>
      <c r="KH2" s="219"/>
      <c r="KI2" s="219"/>
      <c r="KJ2" s="219"/>
      <c r="KK2" s="219"/>
      <c r="KL2" s="219"/>
      <c r="KM2" s="219"/>
      <c r="KN2" s="219"/>
      <c r="KO2" s="219"/>
      <c r="KP2" s="219"/>
      <c r="KQ2" s="219"/>
      <c r="KR2" s="219"/>
      <c r="KS2" s="219"/>
      <c r="KT2" s="219"/>
      <c r="KU2" s="219"/>
      <c r="KV2" s="219"/>
      <c r="KW2" s="219"/>
      <c r="KX2" s="219"/>
      <c r="KY2" s="219"/>
      <c r="KZ2" s="219"/>
      <c r="LA2" s="219"/>
      <c r="LB2" s="219"/>
      <c r="LC2" s="219"/>
      <c r="LD2" s="219"/>
      <c r="LE2" s="219"/>
      <c r="LF2" s="219"/>
      <c r="LG2" s="219"/>
      <c r="LH2" s="219"/>
      <c r="LI2" s="219"/>
      <c r="LJ2" s="219"/>
      <c r="LK2" s="225"/>
      <c r="LL2" s="226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</row>
    <row r="3" spans="1:346" s="33" customFormat="1">
      <c r="A3" s="264"/>
      <c r="B3" s="276" t="s">
        <v>34</v>
      </c>
      <c r="C3" s="265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73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66"/>
      <c r="AE3" s="266"/>
      <c r="AF3" s="266"/>
      <c r="AG3" s="266"/>
      <c r="AH3" s="266"/>
      <c r="AI3" s="266"/>
      <c r="AJ3" s="266"/>
      <c r="AK3" s="266"/>
      <c r="AL3" s="266"/>
      <c r="AM3" s="274"/>
      <c r="AN3" s="275"/>
      <c r="AQ3" s="264"/>
      <c r="AR3" s="276" t="s">
        <v>35</v>
      </c>
      <c r="AS3" s="265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321"/>
      <c r="CD3" s="322"/>
      <c r="CG3" s="264"/>
      <c r="CH3" s="276" t="s">
        <v>62</v>
      </c>
      <c r="CI3" s="265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321"/>
      <c r="DT3" s="322"/>
      <c r="DV3" s="399"/>
      <c r="DW3" s="412" t="s">
        <v>34</v>
      </c>
      <c r="DX3" s="400"/>
      <c r="DY3" s="401"/>
      <c r="DZ3" s="402"/>
      <c r="EA3" s="402"/>
      <c r="EB3" s="401"/>
      <c r="EC3" s="401"/>
      <c r="ED3" s="401"/>
      <c r="EE3" s="401"/>
      <c r="EF3" s="401"/>
      <c r="EG3" s="401"/>
      <c r="EH3" s="401"/>
      <c r="EI3" s="401"/>
      <c r="EJ3" s="401"/>
      <c r="EK3" s="401"/>
      <c r="EL3" s="401"/>
      <c r="EM3" s="401"/>
      <c r="EN3" s="401"/>
      <c r="EO3" s="401"/>
      <c r="EP3" s="401"/>
      <c r="EQ3" s="401"/>
      <c r="ER3" s="401"/>
      <c r="ES3" s="401"/>
      <c r="ET3" s="401"/>
      <c r="EU3" s="401"/>
      <c r="EV3" s="401"/>
      <c r="EW3" s="401"/>
      <c r="EX3" s="401"/>
      <c r="EY3" s="401"/>
      <c r="EZ3" s="401"/>
      <c r="FA3" s="401"/>
      <c r="FB3" s="401"/>
      <c r="FC3" s="401"/>
      <c r="FD3" s="401"/>
      <c r="FE3" s="401"/>
      <c r="FF3" s="401"/>
      <c r="FG3" s="401"/>
      <c r="FH3" s="410"/>
      <c r="FI3" s="411"/>
      <c r="FL3" s="399"/>
      <c r="FM3" s="412" t="s">
        <v>35</v>
      </c>
      <c r="FN3" s="400"/>
      <c r="FO3" s="401"/>
      <c r="FP3" s="401"/>
      <c r="FQ3" s="401"/>
      <c r="FR3" s="401"/>
      <c r="FS3" s="401"/>
      <c r="FT3" s="401"/>
      <c r="FU3" s="401"/>
      <c r="FV3" s="401"/>
      <c r="FW3" s="401"/>
      <c r="FX3" s="401"/>
      <c r="FY3" s="401"/>
      <c r="FZ3" s="401"/>
      <c r="GA3" s="401"/>
      <c r="GB3" s="401"/>
      <c r="GC3" s="401"/>
      <c r="GD3" s="401"/>
      <c r="GE3" s="401"/>
      <c r="GF3" s="401"/>
      <c r="GG3" s="401"/>
      <c r="GH3" s="401"/>
      <c r="GI3" s="401"/>
      <c r="GJ3" s="401"/>
      <c r="GK3" s="401"/>
      <c r="GL3" s="401"/>
      <c r="GM3" s="401"/>
      <c r="GN3" s="401"/>
      <c r="GO3" s="401"/>
      <c r="GP3" s="401"/>
      <c r="GQ3" s="401"/>
      <c r="GR3" s="401"/>
      <c r="GS3" s="401"/>
      <c r="GT3" s="401"/>
      <c r="GU3" s="401"/>
      <c r="GV3" s="401"/>
      <c r="GW3" s="401"/>
      <c r="GX3" s="410"/>
      <c r="GY3" s="411"/>
      <c r="GZ3" s="22"/>
      <c r="HA3" s="399"/>
      <c r="HB3" s="412" t="s">
        <v>62</v>
      </c>
      <c r="HC3" s="400"/>
      <c r="HD3" s="401"/>
      <c r="HE3" s="401"/>
      <c r="HF3" s="401"/>
      <c r="HG3" s="401"/>
      <c r="HH3" s="401"/>
      <c r="HI3" s="401"/>
      <c r="HJ3" s="401"/>
      <c r="HK3" s="401"/>
      <c r="HL3" s="401"/>
      <c r="HM3" s="401"/>
      <c r="HN3" s="401"/>
      <c r="HO3" s="401"/>
      <c r="HP3" s="401"/>
      <c r="HQ3" s="401"/>
      <c r="HR3" s="401"/>
      <c r="HS3" s="401"/>
      <c r="HT3" s="401"/>
      <c r="HU3" s="401"/>
      <c r="HV3" s="401"/>
      <c r="HW3" s="401"/>
      <c r="HX3" s="401"/>
      <c r="HY3" s="401"/>
      <c r="HZ3" s="401"/>
      <c r="IA3" s="401"/>
      <c r="IB3" s="401"/>
      <c r="IC3" s="401"/>
      <c r="ID3" s="401"/>
      <c r="IE3" s="401"/>
      <c r="IF3" s="401"/>
      <c r="IG3" s="401"/>
      <c r="IH3" s="401"/>
      <c r="II3" s="401"/>
      <c r="IJ3" s="401"/>
      <c r="IK3" s="401"/>
      <c r="IL3" s="401"/>
      <c r="IM3" s="410"/>
      <c r="IN3" s="411"/>
      <c r="IO3" s="22"/>
      <c r="IP3" s="217"/>
      <c r="IQ3" s="227" t="s">
        <v>34</v>
      </c>
      <c r="IR3" s="218"/>
      <c r="IS3" s="219"/>
      <c r="IT3" s="219"/>
      <c r="IU3" s="219"/>
      <c r="IV3" s="219"/>
      <c r="IW3" s="219"/>
      <c r="IX3" s="219"/>
      <c r="IY3" s="219"/>
      <c r="IZ3" s="219"/>
      <c r="JA3" s="219"/>
      <c r="JB3" s="219"/>
      <c r="JC3" s="219"/>
      <c r="JD3" s="219"/>
      <c r="JE3" s="219"/>
      <c r="JF3" s="219"/>
      <c r="JG3" s="219"/>
      <c r="JH3" s="219"/>
      <c r="JI3" s="219"/>
      <c r="JJ3" s="219"/>
      <c r="JK3" s="219"/>
      <c r="JL3" s="219"/>
      <c r="JM3" s="219"/>
      <c r="JN3" s="219"/>
      <c r="JO3" s="219"/>
      <c r="JP3" s="219"/>
      <c r="JQ3" s="219"/>
      <c r="JR3" s="219"/>
      <c r="JS3" s="219"/>
      <c r="JT3" s="219"/>
      <c r="JU3" s="219"/>
      <c r="JV3" s="219"/>
      <c r="JW3" s="219"/>
      <c r="JX3" s="219"/>
      <c r="JY3" s="225"/>
      <c r="JZ3" s="226"/>
      <c r="KB3" s="217"/>
      <c r="KC3" s="227" t="s">
        <v>35</v>
      </c>
      <c r="KD3" s="218"/>
      <c r="KE3" s="219"/>
      <c r="KF3" s="219"/>
      <c r="KG3" s="219"/>
      <c r="KH3" s="219"/>
      <c r="KI3" s="219"/>
      <c r="KJ3" s="219"/>
      <c r="KK3" s="219"/>
      <c r="KL3" s="219"/>
      <c r="KM3" s="219"/>
      <c r="KN3" s="219"/>
      <c r="KO3" s="219"/>
      <c r="KP3" s="219"/>
      <c r="KQ3" s="219"/>
      <c r="KR3" s="219"/>
      <c r="KS3" s="219"/>
      <c r="KT3" s="219"/>
      <c r="KU3" s="219"/>
      <c r="KV3" s="219"/>
      <c r="KW3" s="219"/>
      <c r="KX3" s="219"/>
      <c r="KY3" s="219"/>
      <c r="KZ3" s="219"/>
      <c r="LA3" s="219"/>
      <c r="LB3" s="219"/>
      <c r="LC3" s="219"/>
      <c r="LD3" s="219"/>
      <c r="LE3" s="219"/>
      <c r="LF3" s="219"/>
      <c r="LG3" s="219"/>
      <c r="LH3" s="219"/>
      <c r="LI3" s="219"/>
      <c r="LJ3" s="219"/>
      <c r="LK3" s="225"/>
      <c r="LL3" s="226"/>
      <c r="LM3" s="134"/>
      <c r="LN3" s="134"/>
      <c r="LO3" s="134"/>
      <c r="LP3" s="134"/>
      <c r="LQ3" s="134"/>
      <c r="LR3" s="134"/>
      <c r="LS3" s="134"/>
      <c r="LT3" s="134"/>
      <c r="LU3" s="134"/>
      <c r="LV3" s="134"/>
      <c r="LW3" s="134"/>
      <c r="LX3" s="134"/>
      <c r="LY3" s="134"/>
      <c r="LZ3" s="134"/>
      <c r="MA3" s="134"/>
      <c r="MB3" s="134"/>
      <c r="MC3" s="134"/>
      <c r="MD3" s="134"/>
      <c r="ME3" s="134"/>
      <c r="MF3" s="134"/>
      <c r="MG3" s="134"/>
      <c r="MH3" s="134"/>
    </row>
    <row r="4" spans="1:346" s="33" customFormat="1">
      <c r="A4" s="264"/>
      <c r="B4" s="277" t="s">
        <v>18</v>
      </c>
      <c r="C4" s="278" t="s">
        <v>33</v>
      </c>
      <c r="D4" s="279" t="s">
        <v>28</v>
      </c>
      <c r="E4" s="280" t="s">
        <v>33</v>
      </c>
      <c r="F4" s="279" t="s">
        <v>50</v>
      </c>
      <c r="G4" s="279" t="s">
        <v>33</v>
      </c>
      <c r="H4" s="279" t="s">
        <v>20</v>
      </c>
      <c r="I4" s="279" t="s">
        <v>33</v>
      </c>
      <c r="J4" s="279" t="s">
        <v>46</v>
      </c>
      <c r="K4" s="279" t="s">
        <v>33</v>
      </c>
      <c r="L4" s="279" t="s">
        <v>29</v>
      </c>
      <c r="M4" s="279" t="s">
        <v>33</v>
      </c>
      <c r="N4" s="281" t="s">
        <v>51</v>
      </c>
      <c r="O4" s="279" t="s">
        <v>33</v>
      </c>
      <c r="P4" s="279" t="s">
        <v>30</v>
      </c>
      <c r="Q4" s="279" t="s">
        <v>33</v>
      </c>
      <c r="R4" s="279" t="s">
        <v>52</v>
      </c>
      <c r="S4" s="279" t="s">
        <v>33</v>
      </c>
      <c r="T4" s="279" t="s">
        <v>47</v>
      </c>
      <c r="U4" s="279" t="s">
        <v>33</v>
      </c>
      <c r="V4" s="279" t="s">
        <v>53</v>
      </c>
      <c r="W4" s="279" t="s">
        <v>33</v>
      </c>
      <c r="X4" s="279" t="s">
        <v>31</v>
      </c>
      <c r="Y4" s="279" t="s">
        <v>33</v>
      </c>
      <c r="Z4" s="279" t="s">
        <v>32</v>
      </c>
      <c r="AA4" s="282" t="str">
        <f>D4</f>
        <v>COMP</v>
      </c>
      <c r="AB4" s="282" t="str">
        <f>F4</f>
        <v>ETIM</v>
      </c>
      <c r="AC4" s="282" t="str">
        <f>H4</f>
        <v>ING</v>
      </c>
      <c r="AD4" s="282" t="str">
        <f>J4</f>
        <v>PENS</v>
      </c>
      <c r="AE4" s="282" t="str">
        <f>L4</f>
        <v>INF</v>
      </c>
      <c r="AF4" s="282" t="str">
        <f>N4</f>
        <v>FIL</v>
      </c>
      <c r="AG4" s="282" t="str">
        <f>P4</f>
        <v>METO</v>
      </c>
      <c r="AH4" s="282" t="str">
        <f>R4</f>
        <v>HABI</v>
      </c>
      <c r="AI4" s="282" t="str">
        <f>T4</f>
        <v>PROY</v>
      </c>
      <c r="AJ4" s="282" t="str">
        <f>V4</f>
        <v>SALU</v>
      </c>
      <c r="AK4" s="282" t="str">
        <f>X4</f>
        <v>ACT</v>
      </c>
      <c r="AL4" s="282" t="str">
        <f>Z4</f>
        <v>O.T</v>
      </c>
      <c r="AM4" s="265"/>
      <c r="AN4" s="283" t="s">
        <v>21</v>
      </c>
      <c r="AQ4" s="264"/>
      <c r="AR4" s="277" t="s">
        <v>18</v>
      </c>
      <c r="AS4" s="278" t="s">
        <v>33</v>
      </c>
      <c r="AT4" s="279" t="s">
        <v>28</v>
      </c>
      <c r="AU4" s="280" t="s">
        <v>33</v>
      </c>
      <c r="AV4" s="279" t="s">
        <v>50</v>
      </c>
      <c r="AW4" s="279" t="s">
        <v>33</v>
      </c>
      <c r="AX4" s="279" t="s">
        <v>20</v>
      </c>
      <c r="AY4" s="279" t="s">
        <v>33</v>
      </c>
      <c r="AZ4" s="279" t="s">
        <v>46</v>
      </c>
      <c r="BA4" s="279" t="s">
        <v>33</v>
      </c>
      <c r="BB4" s="279" t="s">
        <v>29</v>
      </c>
      <c r="BC4" s="279" t="s">
        <v>33</v>
      </c>
      <c r="BD4" s="281" t="s">
        <v>51</v>
      </c>
      <c r="BE4" s="279" t="s">
        <v>33</v>
      </c>
      <c r="BF4" s="279" t="s">
        <v>30</v>
      </c>
      <c r="BG4" s="279" t="s">
        <v>33</v>
      </c>
      <c r="BH4" s="279" t="s">
        <v>52</v>
      </c>
      <c r="BI4" s="279" t="s">
        <v>33</v>
      </c>
      <c r="BJ4" s="279" t="s">
        <v>47</v>
      </c>
      <c r="BK4" s="279" t="s">
        <v>33</v>
      </c>
      <c r="BL4" s="279" t="s">
        <v>53</v>
      </c>
      <c r="BM4" s="279" t="s">
        <v>33</v>
      </c>
      <c r="BN4" s="279" t="s">
        <v>31</v>
      </c>
      <c r="BO4" s="279" t="s">
        <v>33</v>
      </c>
      <c r="BP4" s="279" t="s">
        <v>32</v>
      </c>
      <c r="BQ4" s="323" t="str">
        <f t="shared" ref="BQ4:BQ35" si="0">AT4</f>
        <v>COMP</v>
      </c>
      <c r="BR4" s="323" t="str">
        <f t="shared" ref="BR4:BR35" si="1">AV4</f>
        <v>ETIM</v>
      </c>
      <c r="BS4" s="323" t="str">
        <f t="shared" ref="BS4:BS35" si="2">AX4</f>
        <v>ING</v>
      </c>
      <c r="BT4" s="323" t="str">
        <f t="shared" ref="BT4:BT35" si="3">AZ4</f>
        <v>PENS</v>
      </c>
      <c r="BU4" s="323" t="str">
        <f t="shared" ref="BU4:BU35" si="4">BB4</f>
        <v>INF</v>
      </c>
      <c r="BV4" s="323" t="str">
        <f t="shared" ref="BV4:BV35" si="5">BD4</f>
        <v>FIL</v>
      </c>
      <c r="BW4" s="323" t="str">
        <f t="shared" ref="BW4:BW35" si="6">BF4</f>
        <v>METO</v>
      </c>
      <c r="BX4" s="323" t="str">
        <f t="shared" ref="BX4:BX35" si="7">BH4</f>
        <v>HABI</v>
      </c>
      <c r="BY4" s="323" t="str">
        <f t="shared" ref="BY4:BY35" si="8">BJ4</f>
        <v>PROY</v>
      </c>
      <c r="BZ4" s="323" t="str">
        <f t="shared" ref="BZ4:BZ35" si="9">BL4</f>
        <v>SALU</v>
      </c>
      <c r="CA4" s="323" t="str">
        <f t="shared" ref="CA4:CA35" si="10">BN4</f>
        <v>ACT</v>
      </c>
      <c r="CB4" s="323" t="str">
        <f>BP4</f>
        <v>O.T</v>
      </c>
      <c r="CC4" s="273"/>
      <c r="CD4" s="324" t="s">
        <v>21</v>
      </c>
      <c r="CG4" s="264"/>
      <c r="CH4" s="277" t="s">
        <v>18</v>
      </c>
      <c r="CI4" s="278" t="s">
        <v>33</v>
      </c>
      <c r="CJ4" s="279" t="s">
        <v>28</v>
      </c>
      <c r="CK4" s="280" t="s">
        <v>33</v>
      </c>
      <c r="CL4" s="279" t="s">
        <v>50</v>
      </c>
      <c r="CM4" s="279" t="s">
        <v>33</v>
      </c>
      <c r="CN4" s="279" t="s">
        <v>20</v>
      </c>
      <c r="CO4" s="279" t="s">
        <v>33</v>
      </c>
      <c r="CP4" s="279" t="s">
        <v>46</v>
      </c>
      <c r="CQ4" s="279" t="s">
        <v>33</v>
      </c>
      <c r="CR4" s="279" t="s">
        <v>29</v>
      </c>
      <c r="CS4" s="279" t="s">
        <v>33</v>
      </c>
      <c r="CT4" s="281" t="s">
        <v>51</v>
      </c>
      <c r="CU4" s="279" t="s">
        <v>33</v>
      </c>
      <c r="CV4" s="279" t="s">
        <v>30</v>
      </c>
      <c r="CW4" s="279" t="s">
        <v>33</v>
      </c>
      <c r="CX4" s="279" t="s">
        <v>52</v>
      </c>
      <c r="CY4" s="279" t="s">
        <v>33</v>
      </c>
      <c r="CZ4" s="279" t="s">
        <v>47</v>
      </c>
      <c r="DA4" s="279" t="s">
        <v>33</v>
      </c>
      <c r="DB4" s="279" t="s">
        <v>53</v>
      </c>
      <c r="DC4" s="279" t="s">
        <v>33</v>
      </c>
      <c r="DD4" s="279" t="s">
        <v>31</v>
      </c>
      <c r="DE4" s="279" t="s">
        <v>33</v>
      </c>
      <c r="DF4" s="279" t="s">
        <v>32</v>
      </c>
      <c r="DG4" s="337" t="str">
        <f>CJ4</f>
        <v>COMP</v>
      </c>
      <c r="DH4" s="337" t="str">
        <f>CL4</f>
        <v>ETIM</v>
      </c>
      <c r="DI4" s="337" t="str">
        <f>CN4</f>
        <v>ING</v>
      </c>
      <c r="DJ4" s="337" t="str">
        <f>CP4</f>
        <v>PENS</v>
      </c>
      <c r="DK4" s="337" t="str">
        <f>CR4</f>
        <v>INF</v>
      </c>
      <c r="DL4" s="337" t="str">
        <f>CT4</f>
        <v>FIL</v>
      </c>
      <c r="DM4" s="337" t="str">
        <f>CV4</f>
        <v>METO</v>
      </c>
      <c r="DN4" s="337" t="str">
        <f>CX4</f>
        <v>HABI</v>
      </c>
      <c r="DO4" s="337" t="str">
        <f>CZ4</f>
        <v>PROY</v>
      </c>
      <c r="DP4" s="337" t="str">
        <f>DB4</f>
        <v>SALU</v>
      </c>
      <c r="DQ4" s="337" t="str">
        <f>DD4</f>
        <v>ACT</v>
      </c>
      <c r="DR4" s="337" t="str">
        <f>DF4</f>
        <v>O.T</v>
      </c>
      <c r="DS4" s="273"/>
      <c r="DT4" s="324" t="s">
        <v>21</v>
      </c>
      <c r="DV4" s="399"/>
      <c r="DW4" s="413" t="s">
        <v>18</v>
      </c>
      <c r="DX4" s="414" t="s">
        <v>33</v>
      </c>
      <c r="DY4" s="415" t="s">
        <v>36</v>
      </c>
      <c r="DZ4" s="416" t="s">
        <v>33</v>
      </c>
      <c r="EA4" s="417" t="s">
        <v>54</v>
      </c>
      <c r="EB4" s="415" t="s">
        <v>33</v>
      </c>
      <c r="EC4" s="415" t="s">
        <v>20</v>
      </c>
      <c r="ED4" s="415" t="s">
        <v>33</v>
      </c>
      <c r="EE4" s="415" t="s">
        <v>55</v>
      </c>
      <c r="EF4" s="415" t="s">
        <v>33</v>
      </c>
      <c r="EG4" s="415" t="s">
        <v>56</v>
      </c>
      <c r="EH4" s="415" t="s">
        <v>33</v>
      </c>
      <c r="EI4" s="415" t="s">
        <v>29</v>
      </c>
      <c r="EJ4" s="415" t="s">
        <v>33</v>
      </c>
      <c r="EK4" s="415" t="s">
        <v>57</v>
      </c>
      <c r="EL4" s="415" t="s">
        <v>33</v>
      </c>
      <c r="EM4" s="415" t="s">
        <v>37</v>
      </c>
      <c r="EN4" s="415" t="s">
        <v>33</v>
      </c>
      <c r="EO4" s="415" t="s">
        <v>58</v>
      </c>
      <c r="EP4" s="415" t="s">
        <v>33</v>
      </c>
      <c r="EQ4" s="415" t="s">
        <v>59</v>
      </c>
      <c r="ER4" s="415" t="s">
        <v>33</v>
      </c>
      <c r="ES4" s="415" t="s">
        <v>31</v>
      </c>
      <c r="ET4" s="415" t="s">
        <v>33</v>
      </c>
      <c r="EU4" s="415" t="s">
        <v>32</v>
      </c>
      <c r="EV4" s="418" t="str">
        <f>DY4</f>
        <v>LIT</v>
      </c>
      <c r="EW4" s="418" t="str">
        <f>EA4</f>
        <v>COM</v>
      </c>
      <c r="EX4" s="418" t="str">
        <f>EC4</f>
        <v>ING</v>
      </c>
      <c r="EY4" s="418" t="str">
        <f>EE4</f>
        <v>TRIG</v>
      </c>
      <c r="EZ4" s="418" t="str">
        <f>EG4</f>
        <v>RAZ</v>
      </c>
      <c r="FA4" s="418" t="str">
        <f>EI4</f>
        <v>INF</v>
      </c>
      <c r="FB4" s="418" t="str">
        <f>EK4</f>
        <v>SOC</v>
      </c>
      <c r="FC4" s="418" t="str">
        <f>EM4</f>
        <v>FIS</v>
      </c>
      <c r="FD4" s="418" t="str">
        <f>EO4</f>
        <v>TOM</v>
      </c>
      <c r="FE4" s="418" t="str">
        <f>EQ4</f>
        <v>SAL</v>
      </c>
      <c r="FF4" s="418" t="str">
        <f>ES4</f>
        <v>ACT</v>
      </c>
      <c r="FG4" s="418" t="str">
        <f>EU4</f>
        <v>O.T</v>
      </c>
      <c r="FH4" s="400"/>
      <c r="FI4" s="419" t="s">
        <v>21</v>
      </c>
      <c r="FL4" s="399"/>
      <c r="FM4" s="413" t="s">
        <v>18</v>
      </c>
      <c r="FN4" s="414" t="s">
        <v>33</v>
      </c>
      <c r="FO4" s="415" t="s">
        <v>36</v>
      </c>
      <c r="FP4" s="416" t="s">
        <v>33</v>
      </c>
      <c r="FQ4" s="417" t="s">
        <v>54</v>
      </c>
      <c r="FR4" s="415" t="s">
        <v>33</v>
      </c>
      <c r="FS4" s="415" t="s">
        <v>20</v>
      </c>
      <c r="FT4" s="415" t="s">
        <v>33</v>
      </c>
      <c r="FU4" s="415" t="s">
        <v>55</v>
      </c>
      <c r="FV4" s="415" t="s">
        <v>33</v>
      </c>
      <c r="FW4" s="415" t="s">
        <v>56</v>
      </c>
      <c r="FX4" s="415" t="s">
        <v>33</v>
      </c>
      <c r="FY4" s="415" t="s">
        <v>29</v>
      </c>
      <c r="FZ4" s="415" t="s">
        <v>33</v>
      </c>
      <c r="GA4" s="415" t="s">
        <v>57</v>
      </c>
      <c r="GB4" s="415" t="s">
        <v>33</v>
      </c>
      <c r="GC4" s="415" t="s">
        <v>37</v>
      </c>
      <c r="GD4" s="415" t="s">
        <v>33</v>
      </c>
      <c r="GE4" s="415" t="s">
        <v>58</v>
      </c>
      <c r="GF4" s="415" t="s">
        <v>33</v>
      </c>
      <c r="GG4" s="415" t="s">
        <v>59</v>
      </c>
      <c r="GH4" s="415" t="s">
        <v>33</v>
      </c>
      <c r="GI4" s="415" t="s">
        <v>31</v>
      </c>
      <c r="GJ4" s="415" t="s">
        <v>33</v>
      </c>
      <c r="GK4" s="415" t="s">
        <v>32</v>
      </c>
      <c r="GL4" s="418" t="str">
        <f>FO4</f>
        <v>LIT</v>
      </c>
      <c r="GM4" s="418" t="str">
        <f>FQ4</f>
        <v>COM</v>
      </c>
      <c r="GN4" s="418" t="str">
        <f>FS4</f>
        <v>ING</v>
      </c>
      <c r="GO4" s="418" t="str">
        <f>FU4</f>
        <v>TRIG</v>
      </c>
      <c r="GP4" s="418" t="str">
        <f>FW4</f>
        <v>RAZ</v>
      </c>
      <c r="GQ4" s="418" t="str">
        <f>FY4</f>
        <v>INF</v>
      </c>
      <c r="GR4" s="418" t="str">
        <f>GA4</f>
        <v>SOC</v>
      </c>
      <c r="GS4" s="418" t="str">
        <f>GC4</f>
        <v>FIS</v>
      </c>
      <c r="GT4" s="418" t="str">
        <f>GE4</f>
        <v>TOM</v>
      </c>
      <c r="GU4" s="418" t="str">
        <f>GG4</f>
        <v>SAL</v>
      </c>
      <c r="GV4" s="418" t="str">
        <f>GI4</f>
        <v>ACT</v>
      </c>
      <c r="GW4" s="418" t="str">
        <f>GK4</f>
        <v>O.T</v>
      </c>
      <c r="GX4" s="400"/>
      <c r="GY4" s="419" t="s">
        <v>21</v>
      </c>
      <c r="GZ4" s="180"/>
      <c r="HA4" s="399"/>
      <c r="HB4" s="413" t="s">
        <v>18</v>
      </c>
      <c r="HC4" s="414" t="s">
        <v>33</v>
      </c>
      <c r="HD4" s="415" t="s">
        <v>36</v>
      </c>
      <c r="HE4" s="416" t="s">
        <v>33</v>
      </c>
      <c r="HF4" s="417" t="s">
        <v>54</v>
      </c>
      <c r="HG4" s="415" t="s">
        <v>33</v>
      </c>
      <c r="HH4" s="415" t="s">
        <v>20</v>
      </c>
      <c r="HI4" s="415" t="s">
        <v>33</v>
      </c>
      <c r="HJ4" s="415" t="s">
        <v>55</v>
      </c>
      <c r="HK4" s="415" t="s">
        <v>33</v>
      </c>
      <c r="HL4" s="415" t="s">
        <v>56</v>
      </c>
      <c r="HM4" s="415" t="s">
        <v>33</v>
      </c>
      <c r="HN4" s="415" t="s">
        <v>29</v>
      </c>
      <c r="HO4" s="415" t="s">
        <v>33</v>
      </c>
      <c r="HP4" s="415" t="s">
        <v>57</v>
      </c>
      <c r="HQ4" s="415" t="s">
        <v>33</v>
      </c>
      <c r="HR4" s="415" t="s">
        <v>37</v>
      </c>
      <c r="HS4" s="415" t="s">
        <v>33</v>
      </c>
      <c r="HT4" s="415" t="s">
        <v>58</v>
      </c>
      <c r="HU4" s="415" t="s">
        <v>33</v>
      </c>
      <c r="HV4" s="415" t="s">
        <v>59</v>
      </c>
      <c r="HW4" s="415" t="s">
        <v>33</v>
      </c>
      <c r="HX4" s="415" t="s">
        <v>31</v>
      </c>
      <c r="HY4" s="415" t="s">
        <v>33</v>
      </c>
      <c r="HZ4" s="415" t="s">
        <v>32</v>
      </c>
      <c r="IA4" s="418" t="str">
        <f>HD4</f>
        <v>LIT</v>
      </c>
      <c r="IB4" s="418" t="str">
        <f>HF4</f>
        <v>COM</v>
      </c>
      <c r="IC4" s="418" t="str">
        <f>HH4</f>
        <v>ING</v>
      </c>
      <c r="ID4" s="418" t="str">
        <f>HJ4</f>
        <v>TRIG</v>
      </c>
      <c r="IE4" s="418" t="str">
        <f>HL4</f>
        <v>RAZ</v>
      </c>
      <c r="IF4" s="418" t="str">
        <f>HN4</f>
        <v>INF</v>
      </c>
      <c r="IG4" s="418" t="str">
        <f>HP4</f>
        <v>SOC</v>
      </c>
      <c r="IH4" s="418" t="str">
        <f>HR4</f>
        <v>FIS</v>
      </c>
      <c r="II4" s="418" t="str">
        <f>HT4</f>
        <v>TOM</v>
      </c>
      <c r="IJ4" s="418" t="str">
        <f>HV4</f>
        <v>SAL</v>
      </c>
      <c r="IK4" s="418" t="str">
        <f>HX4</f>
        <v>ACT</v>
      </c>
      <c r="IL4" s="418" t="str">
        <f>HZ4</f>
        <v>O.T</v>
      </c>
      <c r="IM4" s="400"/>
      <c r="IN4" s="419" t="s">
        <v>21</v>
      </c>
      <c r="IO4" s="180"/>
      <c r="IP4" s="217"/>
      <c r="IQ4" s="228" t="s">
        <v>18</v>
      </c>
      <c r="IR4" s="229" t="s">
        <v>33</v>
      </c>
      <c r="IS4" s="230" t="s">
        <v>20</v>
      </c>
      <c r="IT4" s="231" t="s">
        <v>33</v>
      </c>
      <c r="IU4" s="230" t="s">
        <v>38</v>
      </c>
      <c r="IV4" s="230" t="s">
        <v>33</v>
      </c>
      <c r="IW4" s="230" t="s">
        <v>44</v>
      </c>
      <c r="IX4" s="230" t="s">
        <v>33</v>
      </c>
      <c r="IY4" s="230" t="s">
        <v>60</v>
      </c>
      <c r="IZ4" s="230" t="s">
        <v>33</v>
      </c>
      <c r="JA4" s="230" t="s">
        <v>48</v>
      </c>
      <c r="JB4" s="230" t="s">
        <v>33</v>
      </c>
      <c r="JC4" s="230" t="s">
        <v>37</v>
      </c>
      <c r="JD4" s="230" t="s">
        <v>33</v>
      </c>
      <c r="JE4" s="230" t="s">
        <v>19</v>
      </c>
      <c r="JF4" s="230" t="s">
        <v>33</v>
      </c>
      <c r="JG4" s="230" t="s">
        <v>61</v>
      </c>
      <c r="JH4" s="230" t="s">
        <v>33</v>
      </c>
      <c r="JI4" s="230" t="s">
        <v>53</v>
      </c>
      <c r="JJ4" s="230" t="s">
        <v>33</v>
      </c>
      <c r="JK4" s="230" t="s">
        <v>31</v>
      </c>
      <c r="JL4" s="230" t="s">
        <v>33</v>
      </c>
      <c r="JM4" s="230" t="s">
        <v>32</v>
      </c>
      <c r="JN4" s="232" t="str">
        <f t="shared" ref="JN4" si="11">IS4</f>
        <v>ING</v>
      </c>
      <c r="JO4" s="232" t="str">
        <f t="shared" ref="JO4" si="12">IU4</f>
        <v>CAL</v>
      </c>
      <c r="JP4" s="232" t="str">
        <f t="shared" ref="JP4" si="13">IW4</f>
        <v>HIST</v>
      </c>
      <c r="JQ4" s="232" t="str">
        <f t="shared" ref="JQ4" si="14">IY4</f>
        <v>ESTR</v>
      </c>
      <c r="JR4" s="232" t="str">
        <f t="shared" ref="JR4" si="15">JA4</f>
        <v>BIO</v>
      </c>
      <c r="JS4" s="232" t="str">
        <f t="shared" ref="JS4" si="16">JC4</f>
        <v>FIS</v>
      </c>
      <c r="JT4" s="232" t="str">
        <f t="shared" ref="JT4" si="17">JE4</f>
        <v>QUIM</v>
      </c>
      <c r="JU4" s="232" t="str">
        <f t="shared" ref="JU4" si="18">JG4</f>
        <v>CIEN</v>
      </c>
      <c r="JV4" s="232" t="str">
        <f t="shared" ref="JV4" si="19">JI4</f>
        <v>SALU</v>
      </c>
      <c r="JW4" s="232" t="str">
        <f t="shared" ref="JW4" si="20">JK4</f>
        <v>ACT</v>
      </c>
      <c r="JX4" s="232" t="str">
        <f t="shared" ref="JX4" si="21">JM4</f>
        <v>O.T</v>
      </c>
      <c r="JY4" s="218"/>
      <c r="JZ4" s="233" t="s">
        <v>21</v>
      </c>
      <c r="KB4" s="217"/>
      <c r="KC4" s="228" t="s">
        <v>18</v>
      </c>
      <c r="KD4" s="229" t="s">
        <v>33</v>
      </c>
      <c r="KE4" s="230" t="s">
        <v>20</v>
      </c>
      <c r="KF4" s="231" t="s">
        <v>33</v>
      </c>
      <c r="KG4" s="230" t="s">
        <v>38</v>
      </c>
      <c r="KH4" s="230" t="s">
        <v>33</v>
      </c>
      <c r="KI4" s="230" t="s">
        <v>44</v>
      </c>
      <c r="KJ4" s="230" t="s">
        <v>33</v>
      </c>
      <c r="KK4" s="230" t="s">
        <v>60</v>
      </c>
      <c r="KL4" s="230" t="s">
        <v>33</v>
      </c>
      <c r="KM4" s="230" t="s">
        <v>48</v>
      </c>
      <c r="KN4" s="230" t="s">
        <v>33</v>
      </c>
      <c r="KO4" s="230" t="s">
        <v>37</v>
      </c>
      <c r="KP4" s="230" t="s">
        <v>33</v>
      </c>
      <c r="KQ4" s="230" t="s">
        <v>19</v>
      </c>
      <c r="KR4" s="230" t="s">
        <v>33</v>
      </c>
      <c r="KS4" s="230" t="s">
        <v>61</v>
      </c>
      <c r="KT4" s="230" t="s">
        <v>33</v>
      </c>
      <c r="KU4" s="230" t="s">
        <v>53</v>
      </c>
      <c r="KV4" s="230" t="s">
        <v>33</v>
      </c>
      <c r="KW4" s="230" t="s">
        <v>31</v>
      </c>
      <c r="KX4" s="230" t="s">
        <v>33</v>
      </c>
      <c r="KY4" s="230" t="s">
        <v>32</v>
      </c>
      <c r="KZ4" s="232" t="str">
        <f>KE4</f>
        <v>ING</v>
      </c>
      <c r="LA4" s="232" t="str">
        <f>KG4</f>
        <v>CAL</v>
      </c>
      <c r="LB4" s="232" t="str">
        <f>KI4</f>
        <v>HIST</v>
      </c>
      <c r="LC4" s="232" t="str">
        <f>KK4</f>
        <v>ESTR</v>
      </c>
      <c r="LD4" s="232" t="str">
        <f>KM4</f>
        <v>BIO</v>
      </c>
      <c r="LE4" s="232" t="str">
        <f>KO4</f>
        <v>FIS</v>
      </c>
      <c r="LF4" s="232" t="str">
        <f>KQ4</f>
        <v>QUIM</v>
      </c>
      <c r="LG4" s="232" t="str">
        <f>KS4</f>
        <v>CIEN</v>
      </c>
      <c r="LH4" s="232" t="str">
        <f>KU4</f>
        <v>SALU</v>
      </c>
      <c r="LI4" s="232" t="str">
        <f>KW4</f>
        <v>ACT</v>
      </c>
      <c r="LJ4" s="232" t="str">
        <f>KY4</f>
        <v>O.T</v>
      </c>
      <c r="LK4" s="218"/>
      <c r="LL4" s="233" t="s">
        <v>21</v>
      </c>
      <c r="LM4" s="134"/>
      <c r="LN4" s="134"/>
      <c r="LO4" s="134"/>
      <c r="LP4" s="134"/>
      <c r="LQ4" s="134"/>
      <c r="LR4" s="134"/>
      <c r="LS4" s="134"/>
      <c r="LT4" s="134"/>
      <c r="LU4" s="134"/>
      <c r="LV4" s="134"/>
      <c r="LW4" s="134"/>
      <c r="LX4" s="134"/>
      <c r="LY4" s="134"/>
      <c r="LZ4" s="134"/>
      <c r="MA4" s="134"/>
      <c r="MB4" s="134"/>
      <c r="MC4" s="134"/>
      <c r="MD4" s="134"/>
      <c r="ME4" s="134"/>
      <c r="MF4" s="134"/>
      <c r="MG4" s="134"/>
      <c r="MH4" s="134"/>
    </row>
    <row r="5" spans="1:346" s="33" customFormat="1">
      <c r="A5" s="284">
        <v>1</v>
      </c>
      <c r="B5" s="285" t="str">
        <f>'2 A'!G5</f>
        <v>AGUILAR PERALTA RICHAR JOSAFAD</v>
      </c>
      <c r="C5" s="286"/>
      <c r="D5" s="287"/>
      <c r="E5" s="286"/>
      <c r="F5" s="287"/>
      <c r="G5" s="286"/>
      <c r="H5" s="287"/>
      <c r="I5" s="286"/>
      <c r="J5" s="287"/>
      <c r="K5" s="286"/>
      <c r="L5" s="287"/>
      <c r="M5" s="286"/>
      <c r="N5" s="287"/>
      <c r="O5" s="286"/>
      <c r="P5" s="287"/>
      <c r="Q5" s="286"/>
      <c r="R5" s="287"/>
      <c r="S5" s="286"/>
      <c r="T5" s="287"/>
      <c r="U5" s="286"/>
      <c r="V5" s="287"/>
      <c r="W5" s="286"/>
      <c r="X5" s="287"/>
      <c r="Y5" s="286"/>
      <c r="Z5" s="287"/>
      <c r="AA5" s="282">
        <f t="shared" ref="AA5:AA59" si="22">D5</f>
        <v>0</v>
      </c>
      <c r="AB5" s="282">
        <f t="shared" ref="AB5:AB59" si="23">F5</f>
        <v>0</v>
      </c>
      <c r="AC5" s="282">
        <f t="shared" ref="AC5:AC59" si="24">H5</f>
        <v>0</v>
      </c>
      <c r="AD5" s="282">
        <f t="shared" ref="AD5:AD59" si="25">J5</f>
        <v>0</v>
      </c>
      <c r="AE5" s="282">
        <f t="shared" ref="AE5:AE59" si="26">L5</f>
        <v>0</v>
      </c>
      <c r="AF5" s="282">
        <f t="shared" ref="AF5:AF59" si="27">N5</f>
        <v>0</v>
      </c>
      <c r="AG5" s="282">
        <f t="shared" ref="AG5:AG59" si="28">P5</f>
        <v>0</v>
      </c>
      <c r="AH5" s="282">
        <f t="shared" ref="AH5:AH59" si="29">R5</f>
        <v>0</v>
      </c>
      <c r="AI5" s="282">
        <f t="shared" ref="AI5:AI59" si="30">T5</f>
        <v>0</v>
      </c>
      <c r="AJ5" s="282">
        <f t="shared" ref="AJ5:AJ59" si="31">V5</f>
        <v>0</v>
      </c>
      <c r="AK5" s="282">
        <f t="shared" ref="AK5:AK59" si="32">X5</f>
        <v>0</v>
      </c>
      <c r="AL5" s="282">
        <f t="shared" ref="AL5:AL59" si="33">Z5</f>
        <v>0</v>
      </c>
      <c r="AM5" s="288">
        <f>COUNTIF(AA5:AJ5,"&lt;6")</f>
        <v>10</v>
      </c>
      <c r="AN5" s="289">
        <f t="shared" ref="AN5:AN42" si="34">SUM(D5+F5+H5+J5+L5+N5+P5+R5+T5+V5)/10</f>
        <v>0</v>
      </c>
      <c r="AQ5" s="284">
        <v>1</v>
      </c>
      <c r="AR5" s="325" t="str">
        <f>'2B'!G5</f>
        <v>ALBAÑIL ANDUAGA ANDREA</v>
      </c>
      <c r="AS5" s="286"/>
      <c r="AT5" s="287"/>
      <c r="AU5" s="286"/>
      <c r="AV5" s="287"/>
      <c r="AW5" s="286"/>
      <c r="AX5" s="287"/>
      <c r="AY5" s="286"/>
      <c r="AZ5" s="287"/>
      <c r="BA5" s="286"/>
      <c r="BB5" s="287"/>
      <c r="BC5" s="286"/>
      <c r="BD5" s="287"/>
      <c r="BE5" s="286"/>
      <c r="BF5" s="287"/>
      <c r="BG5" s="286"/>
      <c r="BH5" s="287"/>
      <c r="BI5" s="286"/>
      <c r="BJ5" s="287"/>
      <c r="BK5" s="286"/>
      <c r="BL5" s="287"/>
      <c r="BM5" s="286"/>
      <c r="BN5" s="287"/>
      <c r="BO5" s="286"/>
      <c r="BP5" s="287"/>
      <c r="BQ5" s="323">
        <f t="shared" si="0"/>
        <v>0</v>
      </c>
      <c r="BR5" s="323">
        <f t="shared" si="1"/>
        <v>0</v>
      </c>
      <c r="BS5" s="323">
        <f t="shared" si="2"/>
        <v>0</v>
      </c>
      <c r="BT5" s="323">
        <f t="shared" si="3"/>
        <v>0</v>
      </c>
      <c r="BU5" s="323">
        <f t="shared" si="4"/>
        <v>0</v>
      </c>
      <c r="BV5" s="323">
        <f t="shared" si="5"/>
        <v>0</v>
      </c>
      <c r="BW5" s="323">
        <f t="shared" si="6"/>
        <v>0</v>
      </c>
      <c r="BX5" s="323">
        <f t="shared" si="7"/>
        <v>0</v>
      </c>
      <c r="BY5" s="323">
        <f t="shared" si="8"/>
        <v>0</v>
      </c>
      <c r="BZ5" s="323">
        <f t="shared" si="9"/>
        <v>0</v>
      </c>
      <c r="CA5" s="323">
        <f t="shared" si="10"/>
        <v>0</v>
      </c>
      <c r="CB5" s="323">
        <f t="shared" ref="CB5:CB59" si="35">BP5</f>
        <v>0</v>
      </c>
      <c r="CC5" s="326">
        <f>COUNTIF(BQ5:BZ5,"&lt;6")</f>
        <v>10</v>
      </c>
      <c r="CD5" s="327">
        <f t="shared" ref="CD5:CD36" si="36">SUM(AT5+AV5+AX5+AZ5+BB5+BD5+BF5+BH5+BJ5+BL5)/10</f>
        <v>0</v>
      </c>
      <c r="CG5" s="284">
        <v>1</v>
      </c>
      <c r="CH5" s="325" t="str">
        <f>'2C'!G5</f>
        <v>ALTAMIRANO RODRIGUEZ BRAYTON YAEL</v>
      </c>
      <c r="CI5" s="286"/>
      <c r="CJ5" s="287"/>
      <c r="CK5" s="286"/>
      <c r="CL5" s="287"/>
      <c r="CM5" s="286"/>
      <c r="CN5" s="287"/>
      <c r="CO5" s="286"/>
      <c r="CP5" s="287"/>
      <c r="CQ5" s="286"/>
      <c r="CR5" s="287"/>
      <c r="CS5" s="286"/>
      <c r="CT5" s="287"/>
      <c r="CU5" s="286"/>
      <c r="CV5" s="287"/>
      <c r="CW5" s="286"/>
      <c r="CX5" s="287"/>
      <c r="CY5" s="286"/>
      <c r="CZ5" s="287"/>
      <c r="DA5" s="286"/>
      <c r="DB5" s="287"/>
      <c r="DC5" s="286"/>
      <c r="DD5" s="287"/>
      <c r="DE5" s="286"/>
      <c r="DF5" s="287"/>
      <c r="DG5" s="337">
        <f t="shared" ref="DG5:DG59" si="37">CJ5</f>
        <v>0</v>
      </c>
      <c r="DH5" s="337">
        <f t="shared" ref="DH5:DH59" si="38">CL5</f>
        <v>0</v>
      </c>
      <c r="DI5" s="337">
        <f t="shared" ref="DI5:DI59" si="39">CN5</f>
        <v>0</v>
      </c>
      <c r="DJ5" s="337">
        <f t="shared" ref="DJ5:DJ59" si="40">CP5</f>
        <v>0</v>
      </c>
      <c r="DK5" s="337">
        <f t="shared" ref="DK5:DK59" si="41">CR5</f>
        <v>0</v>
      </c>
      <c r="DL5" s="337">
        <f t="shared" ref="DL5:DL59" si="42">CT5</f>
        <v>0</v>
      </c>
      <c r="DM5" s="337">
        <f t="shared" ref="DM5:DM59" si="43">CV5</f>
        <v>0</v>
      </c>
      <c r="DN5" s="337">
        <f t="shared" ref="DN5:DN59" si="44">CX5</f>
        <v>0</v>
      </c>
      <c r="DO5" s="337">
        <f t="shared" ref="DO5:DO59" si="45">CZ5</f>
        <v>0</v>
      </c>
      <c r="DP5" s="337">
        <f t="shared" ref="DP5:DP59" si="46">DB5</f>
        <v>0</v>
      </c>
      <c r="DQ5" s="337">
        <f t="shared" ref="DQ5:DQ59" si="47">DD5</f>
        <v>0</v>
      </c>
      <c r="DR5" s="337">
        <f t="shared" ref="DR5:DR59" si="48">DF5</f>
        <v>0</v>
      </c>
      <c r="DS5" s="326">
        <f>COUNTIF(DG5:DP5,"&lt;6")</f>
        <v>10</v>
      </c>
      <c r="DT5" s="327">
        <f>SUM(CJ5+CL5+CN5+CP5+CR5+CT5+CV5+CX5+CZ5+DB5)/10</f>
        <v>0</v>
      </c>
      <c r="DV5" s="420">
        <v>1</v>
      </c>
      <c r="DW5" s="421" t="str">
        <f>'4A'!G5</f>
        <v>ARENAS CORONA EDITH CITLALI</v>
      </c>
      <c r="DX5" s="422"/>
      <c r="DY5" s="423"/>
      <c r="DZ5" s="422"/>
      <c r="EA5" s="423"/>
      <c r="EB5" s="422"/>
      <c r="EC5" s="423"/>
      <c r="ED5" s="422"/>
      <c r="EE5" s="423"/>
      <c r="EF5" s="422"/>
      <c r="EG5" s="423"/>
      <c r="EH5" s="422"/>
      <c r="EI5" s="423"/>
      <c r="EJ5" s="422"/>
      <c r="EK5" s="423"/>
      <c r="EL5" s="422"/>
      <c r="EM5" s="423"/>
      <c r="EN5" s="422"/>
      <c r="EO5" s="423"/>
      <c r="EP5" s="422"/>
      <c r="EQ5" s="423"/>
      <c r="ER5" s="422"/>
      <c r="ES5" s="423"/>
      <c r="ET5" s="422"/>
      <c r="EU5" s="423"/>
      <c r="EV5" s="418">
        <f t="shared" ref="EV5:EV59" si="49">DY5</f>
        <v>0</v>
      </c>
      <c r="EW5" s="418">
        <f t="shared" ref="EW5:EW59" si="50">EA5</f>
        <v>0</v>
      </c>
      <c r="EX5" s="418">
        <f t="shared" ref="EX5:EX59" si="51">EC5</f>
        <v>0</v>
      </c>
      <c r="EY5" s="418">
        <f t="shared" ref="EY5:EY59" si="52">EE5</f>
        <v>0</v>
      </c>
      <c r="EZ5" s="418">
        <f t="shared" ref="EZ5:EZ59" si="53">EG5</f>
        <v>0</v>
      </c>
      <c r="FA5" s="418">
        <f t="shared" ref="FA5:FA59" si="54">EI5</f>
        <v>0</v>
      </c>
      <c r="FB5" s="418">
        <f t="shared" ref="FB5:FB59" si="55">EK5</f>
        <v>0</v>
      </c>
      <c r="FC5" s="418">
        <f t="shared" ref="FC5:FC59" si="56">EM5</f>
        <v>0</v>
      </c>
      <c r="FD5" s="418">
        <f t="shared" ref="FD5:FD59" si="57">EO5</f>
        <v>0</v>
      </c>
      <c r="FE5" s="418">
        <f t="shared" ref="FE5:FE59" si="58">EQ5</f>
        <v>0</v>
      </c>
      <c r="FF5" s="418">
        <f t="shared" ref="FF5:FF59" si="59">ES5</f>
        <v>0</v>
      </c>
      <c r="FG5" s="418">
        <f t="shared" ref="FG5:FG59" si="60">EU5</f>
        <v>0</v>
      </c>
      <c r="FH5" s="424">
        <f>COUNTIF(EV5:FE5,"&lt;6")</f>
        <v>10</v>
      </c>
      <c r="FI5" s="425">
        <f>SUM(DY5+EA5+EC5+EE5+EG5+EI5+EK5+EM5+EO5+EQ5)/10</f>
        <v>0</v>
      </c>
      <c r="FL5" s="420">
        <v>1</v>
      </c>
      <c r="FM5" s="421" t="str">
        <f>'4B'!G5</f>
        <v>ALVARADO BUITRON OSCAR</v>
      </c>
      <c r="FN5" s="422"/>
      <c r="FO5" s="423"/>
      <c r="FP5" s="422"/>
      <c r="FQ5" s="423"/>
      <c r="FR5" s="422"/>
      <c r="FS5" s="423"/>
      <c r="FT5" s="422"/>
      <c r="FU5" s="423"/>
      <c r="FV5" s="422"/>
      <c r="FW5" s="423"/>
      <c r="FX5" s="422"/>
      <c r="FY5" s="423"/>
      <c r="FZ5" s="422"/>
      <c r="GA5" s="423"/>
      <c r="GB5" s="422"/>
      <c r="GC5" s="423"/>
      <c r="GD5" s="422"/>
      <c r="GE5" s="423"/>
      <c r="GF5" s="422"/>
      <c r="GG5" s="423"/>
      <c r="GH5" s="422"/>
      <c r="GI5" s="423"/>
      <c r="GJ5" s="422"/>
      <c r="GK5" s="423"/>
      <c r="GL5" s="418">
        <f>FO5</f>
        <v>0</v>
      </c>
      <c r="GM5" s="418">
        <f>FQ5</f>
        <v>0</v>
      </c>
      <c r="GN5" s="418">
        <f>FS5</f>
        <v>0</v>
      </c>
      <c r="GO5" s="418">
        <f>FU5</f>
        <v>0</v>
      </c>
      <c r="GP5" s="418">
        <f>FW5</f>
        <v>0</v>
      </c>
      <c r="GQ5" s="418">
        <f>FY5</f>
        <v>0</v>
      </c>
      <c r="GR5" s="418">
        <f>GA5</f>
        <v>0</v>
      </c>
      <c r="GS5" s="418">
        <f>GC5</f>
        <v>0</v>
      </c>
      <c r="GT5" s="418">
        <f>GE5</f>
        <v>0</v>
      </c>
      <c r="GU5" s="418">
        <f>GG5</f>
        <v>0</v>
      </c>
      <c r="GV5" s="418">
        <f>GI5</f>
        <v>0</v>
      </c>
      <c r="GW5" s="418">
        <f>GK5</f>
        <v>0</v>
      </c>
      <c r="GX5" s="424">
        <f>COUNTIF(GL5:GU5,"&lt;6")</f>
        <v>10</v>
      </c>
      <c r="GY5" s="425">
        <f>SUM(FO5+FQ5+FS5+FU5+FW5+FY5+GA5+GC5+GE5+GG5)/10</f>
        <v>0</v>
      </c>
      <c r="GZ5" s="179"/>
      <c r="HA5" s="420">
        <v>1</v>
      </c>
      <c r="HB5" s="421" t="str">
        <f>'4C'!G5</f>
        <v>BALDERAS REYES BRANDON ALBERTO</v>
      </c>
      <c r="HC5" s="422"/>
      <c r="HD5" s="423"/>
      <c r="HE5" s="422"/>
      <c r="HF5" s="423"/>
      <c r="HG5" s="422"/>
      <c r="HH5" s="423"/>
      <c r="HI5" s="422"/>
      <c r="HJ5" s="423"/>
      <c r="HK5" s="422"/>
      <c r="HL5" s="423"/>
      <c r="HM5" s="422"/>
      <c r="HN5" s="423"/>
      <c r="HO5" s="422"/>
      <c r="HP5" s="423"/>
      <c r="HQ5" s="422"/>
      <c r="HR5" s="423"/>
      <c r="HS5" s="422"/>
      <c r="HT5" s="423"/>
      <c r="HU5" s="422"/>
      <c r="HV5" s="423"/>
      <c r="HW5" s="422"/>
      <c r="HX5" s="423"/>
      <c r="HY5" s="422"/>
      <c r="HZ5" s="423"/>
      <c r="IA5" s="418">
        <f>HD5</f>
        <v>0</v>
      </c>
      <c r="IB5" s="418">
        <f>HF5</f>
        <v>0</v>
      </c>
      <c r="IC5" s="418">
        <f>HH5</f>
        <v>0</v>
      </c>
      <c r="ID5" s="418">
        <f>HJ5</f>
        <v>0</v>
      </c>
      <c r="IE5" s="418">
        <f>HL5</f>
        <v>0</v>
      </c>
      <c r="IF5" s="418">
        <f>HN5</f>
        <v>0</v>
      </c>
      <c r="IG5" s="418">
        <f>HP5</f>
        <v>0</v>
      </c>
      <c r="IH5" s="418">
        <f>HR5</f>
        <v>0</v>
      </c>
      <c r="II5" s="418">
        <f>HT5</f>
        <v>0</v>
      </c>
      <c r="IJ5" s="418">
        <f>HV5</f>
        <v>0</v>
      </c>
      <c r="IK5" s="418">
        <f>HX5</f>
        <v>0</v>
      </c>
      <c r="IL5" s="418">
        <f>HZ5</f>
        <v>0</v>
      </c>
      <c r="IM5" s="424">
        <f>COUNTIF(IA5:IJ5,"&lt;6")</f>
        <v>10</v>
      </c>
      <c r="IN5" s="425">
        <f>SUM(HD5+HF5+HH5+HJ5+HL5+HN5+HP5+HR5+HT5+HV5)/10</f>
        <v>0</v>
      </c>
      <c r="IO5" s="179"/>
      <c r="IP5" s="234">
        <v>1</v>
      </c>
      <c r="IQ5" s="235" t="str">
        <f>'6A'!G5</f>
        <v>AGUILAR GONZALEZ CECILIA</v>
      </c>
      <c r="IR5" s="236"/>
      <c r="IS5" s="237"/>
      <c r="IT5" s="238"/>
      <c r="IU5" s="239"/>
      <c r="IV5" s="236"/>
      <c r="IW5" s="236"/>
      <c r="IX5" s="236"/>
      <c r="IY5" s="236"/>
      <c r="IZ5" s="236"/>
      <c r="JA5" s="236"/>
      <c r="JB5" s="236"/>
      <c r="JC5" s="237"/>
      <c r="JD5" s="237"/>
      <c r="JE5" s="238"/>
      <c r="JF5" s="238"/>
      <c r="JG5" s="236"/>
      <c r="JH5" s="238"/>
      <c r="JI5" s="236"/>
      <c r="JJ5" s="236"/>
      <c r="JK5" s="236"/>
      <c r="JL5" s="236"/>
      <c r="JM5" s="236"/>
      <c r="JN5" s="232">
        <f t="shared" ref="JN5:JN59" si="61">IS5</f>
        <v>0</v>
      </c>
      <c r="JO5" s="232">
        <f t="shared" ref="JO5:JO59" si="62">IU5</f>
        <v>0</v>
      </c>
      <c r="JP5" s="232">
        <f t="shared" ref="JP5:JP59" si="63">IW5</f>
        <v>0</v>
      </c>
      <c r="JQ5" s="232">
        <f t="shared" ref="JQ5:JQ59" si="64">IY5</f>
        <v>0</v>
      </c>
      <c r="JR5" s="232">
        <f t="shared" ref="JR5:JR59" si="65">JA5</f>
        <v>0</v>
      </c>
      <c r="JS5" s="232">
        <f t="shared" ref="JS5:JS59" si="66">JC5</f>
        <v>0</v>
      </c>
      <c r="JT5" s="232">
        <f t="shared" ref="JT5:JT59" si="67">JE5</f>
        <v>0</v>
      </c>
      <c r="JU5" s="232">
        <f t="shared" ref="JU5:JU59" si="68">JG5</f>
        <v>0</v>
      </c>
      <c r="JV5" s="232">
        <f t="shared" ref="JV5:JV59" si="69">JI5</f>
        <v>0</v>
      </c>
      <c r="JW5" s="232">
        <f t="shared" ref="JW5:JW59" si="70">JK5</f>
        <v>0</v>
      </c>
      <c r="JX5" s="232">
        <f t="shared" ref="JX5:JX59" si="71">JM5</f>
        <v>0</v>
      </c>
      <c r="JY5" s="240">
        <f>COUNTIF(JN5:JV5,"&lt;6")</f>
        <v>9</v>
      </c>
      <c r="JZ5" s="241">
        <f t="shared" ref="JZ5:JZ39" si="72">SUM(IS5+IU5+IW5+IY5+JA5+JC5+JE5+JG5+JI5)/9</f>
        <v>0</v>
      </c>
      <c r="KB5" s="234">
        <v>1</v>
      </c>
      <c r="KC5" s="235" t="str">
        <f>'6B'!G5</f>
        <v xml:space="preserve">ALVAREZ ZARATE ALDO JAVIER </v>
      </c>
      <c r="KD5" s="236"/>
      <c r="KE5" s="237"/>
      <c r="KF5" s="238"/>
      <c r="KG5" s="239"/>
      <c r="KH5" s="236"/>
      <c r="KI5" s="236"/>
      <c r="KJ5" s="236"/>
      <c r="KK5" s="236"/>
      <c r="KL5" s="236"/>
      <c r="KM5" s="236"/>
      <c r="KN5" s="236"/>
      <c r="KO5" s="237"/>
      <c r="KP5" s="237"/>
      <c r="KQ5" s="238"/>
      <c r="KR5" s="238"/>
      <c r="KS5" s="236"/>
      <c r="KT5" s="238"/>
      <c r="KU5" s="236"/>
      <c r="KV5" s="236"/>
      <c r="KW5" s="236"/>
      <c r="KX5" s="236"/>
      <c r="KY5" s="236"/>
      <c r="KZ5" s="232">
        <f t="shared" ref="KZ5" si="73">KE5</f>
        <v>0</v>
      </c>
      <c r="LA5" s="232">
        <f t="shared" ref="LA5" si="74">KG5</f>
        <v>0</v>
      </c>
      <c r="LB5" s="232">
        <f t="shared" ref="LB5" si="75">KI5</f>
        <v>0</v>
      </c>
      <c r="LC5" s="232">
        <f t="shared" ref="LC5" si="76">KK5</f>
        <v>0</v>
      </c>
      <c r="LD5" s="232">
        <f t="shared" ref="LD5" si="77">KM5</f>
        <v>0</v>
      </c>
      <c r="LE5" s="232">
        <f t="shared" ref="LE5" si="78">KO5</f>
        <v>0</v>
      </c>
      <c r="LF5" s="232">
        <f t="shared" ref="LF5" si="79">KQ5</f>
        <v>0</v>
      </c>
      <c r="LG5" s="232">
        <f t="shared" ref="LG5" si="80">KS5</f>
        <v>0</v>
      </c>
      <c r="LH5" s="232">
        <f t="shared" ref="LH5" si="81">KU5</f>
        <v>0</v>
      </c>
      <c r="LI5" s="232">
        <f t="shared" ref="LI5" si="82">KW5</f>
        <v>0</v>
      </c>
      <c r="LJ5" s="232">
        <f t="shared" ref="LJ5" si="83">KY5</f>
        <v>0</v>
      </c>
      <c r="LK5" s="262">
        <f>COUNTIF(KZ5:LH5,"&lt;6")</f>
        <v>9</v>
      </c>
      <c r="LL5" s="241">
        <f t="shared" ref="LL5:LL39" si="84">SUM(KE5+KG5+KI5+KK5+KM5+KO5+KQ5+KS5+KU5)/9</f>
        <v>0</v>
      </c>
      <c r="LM5" s="134"/>
      <c r="LN5" s="134"/>
      <c r="LO5" s="134"/>
      <c r="LP5" s="134"/>
      <c r="LQ5" s="134"/>
      <c r="LR5" s="134"/>
      <c r="LS5" s="134"/>
      <c r="LT5" s="134"/>
      <c r="LU5" s="134"/>
      <c r="LV5" s="134"/>
      <c r="LW5" s="134"/>
      <c r="LX5" s="134"/>
      <c r="LY5" s="134"/>
      <c r="LZ5" s="134"/>
      <c r="MA5" s="134"/>
      <c r="MB5" s="134"/>
      <c r="MC5" s="134"/>
      <c r="MD5" s="134"/>
      <c r="ME5" s="134"/>
      <c r="MF5" s="134"/>
      <c r="MG5" s="134"/>
      <c r="MH5" s="134"/>
    </row>
    <row r="6" spans="1:346" s="33" customFormat="1">
      <c r="A6" s="284">
        <v>2</v>
      </c>
      <c r="B6" s="285" t="str">
        <f>'2 A'!G6</f>
        <v>ARIZPE NARANJO MIRIAM ITAYETZI</v>
      </c>
      <c r="C6" s="286"/>
      <c r="D6" s="287"/>
      <c r="E6" s="286"/>
      <c r="F6" s="287"/>
      <c r="G6" s="286"/>
      <c r="H6" s="287"/>
      <c r="I6" s="286"/>
      <c r="J6" s="287"/>
      <c r="K6" s="286"/>
      <c r="L6" s="287"/>
      <c r="M6" s="286"/>
      <c r="N6" s="287"/>
      <c r="O6" s="286"/>
      <c r="P6" s="287"/>
      <c r="Q6" s="286"/>
      <c r="R6" s="287"/>
      <c r="S6" s="286"/>
      <c r="T6" s="287"/>
      <c r="U6" s="286"/>
      <c r="V6" s="287"/>
      <c r="W6" s="286"/>
      <c r="X6" s="287"/>
      <c r="Y6" s="286"/>
      <c r="Z6" s="287"/>
      <c r="AA6" s="282">
        <f t="shared" si="22"/>
        <v>0</v>
      </c>
      <c r="AB6" s="282">
        <f t="shared" si="23"/>
        <v>0</v>
      </c>
      <c r="AC6" s="282">
        <f t="shared" si="24"/>
        <v>0</v>
      </c>
      <c r="AD6" s="282">
        <f t="shared" si="25"/>
        <v>0</v>
      </c>
      <c r="AE6" s="282">
        <f t="shared" si="26"/>
        <v>0</v>
      </c>
      <c r="AF6" s="282">
        <f t="shared" si="27"/>
        <v>0</v>
      </c>
      <c r="AG6" s="282">
        <f t="shared" si="28"/>
        <v>0</v>
      </c>
      <c r="AH6" s="282">
        <f t="shared" si="29"/>
        <v>0</v>
      </c>
      <c r="AI6" s="282">
        <f t="shared" si="30"/>
        <v>0</v>
      </c>
      <c r="AJ6" s="282">
        <f t="shared" si="31"/>
        <v>0</v>
      </c>
      <c r="AK6" s="282">
        <f t="shared" si="32"/>
        <v>0</v>
      </c>
      <c r="AL6" s="282">
        <f t="shared" si="33"/>
        <v>0</v>
      </c>
      <c r="AM6" s="288">
        <f t="shared" ref="AM6:AM59" si="85">COUNTIF(AA6:AJ6,"&lt;6")</f>
        <v>10</v>
      </c>
      <c r="AN6" s="289">
        <f t="shared" si="34"/>
        <v>0</v>
      </c>
      <c r="AQ6" s="284">
        <v>2</v>
      </c>
      <c r="AR6" s="325" t="str">
        <f>'2B'!G6</f>
        <v>ANDUAGA ABARCA LUISA MARIA</v>
      </c>
      <c r="AS6" s="286"/>
      <c r="AT6" s="287"/>
      <c r="AU6" s="286"/>
      <c r="AV6" s="287"/>
      <c r="AW6" s="286"/>
      <c r="AX6" s="287"/>
      <c r="AY6" s="286"/>
      <c r="AZ6" s="287"/>
      <c r="BA6" s="286"/>
      <c r="BB6" s="287"/>
      <c r="BC6" s="286"/>
      <c r="BD6" s="287"/>
      <c r="BE6" s="286"/>
      <c r="BF6" s="287"/>
      <c r="BG6" s="286"/>
      <c r="BH6" s="287"/>
      <c r="BI6" s="286"/>
      <c r="BJ6" s="287"/>
      <c r="BK6" s="286"/>
      <c r="BL6" s="287"/>
      <c r="BM6" s="286"/>
      <c r="BN6" s="287"/>
      <c r="BO6" s="286"/>
      <c r="BP6" s="287"/>
      <c r="BQ6" s="323">
        <f t="shared" si="0"/>
        <v>0</v>
      </c>
      <c r="BR6" s="323">
        <f t="shared" si="1"/>
        <v>0</v>
      </c>
      <c r="BS6" s="323">
        <f t="shared" si="2"/>
        <v>0</v>
      </c>
      <c r="BT6" s="323">
        <f t="shared" si="3"/>
        <v>0</v>
      </c>
      <c r="BU6" s="323">
        <f t="shared" si="4"/>
        <v>0</v>
      </c>
      <c r="BV6" s="323">
        <f t="shared" si="5"/>
        <v>0</v>
      </c>
      <c r="BW6" s="323">
        <f t="shared" si="6"/>
        <v>0</v>
      </c>
      <c r="BX6" s="323">
        <f t="shared" si="7"/>
        <v>0</v>
      </c>
      <c r="BY6" s="323">
        <f t="shared" si="8"/>
        <v>0</v>
      </c>
      <c r="BZ6" s="323">
        <f t="shared" si="9"/>
        <v>0</v>
      </c>
      <c r="CA6" s="323">
        <f t="shared" si="10"/>
        <v>0</v>
      </c>
      <c r="CB6" s="323">
        <f t="shared" si="35"/>
        <v>0</v>
      </c>
      <c r="CC6" s="326">
        <f t="shared" ref="CC6:CC59" si="86">COUNTIF(BQ6:BZ6,"&lt;6")</f>
        <v>10</v>
      </c>
      <c r="CD6" s="327">
        <f t="shared" si="36"/>
        <v>0</v>
      </c>
      <c r="CG6" s="284">
        <v>2</v>
      </c>
      <c r="CH6" s="325" t="str">
        <f>'2C'!G6</f>
        <v>ANDRADE MENDEZ VICTOR JAVIER</v>
      </c>
      <c r="CI6" s="286"/>
      <c r="CJ6" s="287"/>
      <c r="CK6" s="286"/>
      <c r="CL6" s="287"/>
      <c r="CM6" s="286"/>
      <c r="CN6" s="287"/>
      <c r="CO6" s="286"/>
      <c r="CP6" s="287"/>
      <c r="CQ6" s="286"/>
      <c r="CR6" s="287"/>
      <c r="CS6" s="286"/>
      <c r="CT6" s="287"/>
      <c r="CU6" s="286"/>
      <c r="CV6" s="287"/>
      <c r="CW6" s="286"/>
      <c r="CX6" s="287"/>
      <c r="CY6" s="286"/>
      <c r="CZ6" s="287"/>
      <c r="DA6" s="286"/>
      <c r="DB6" s="287"/>
      <c r="DC6" s="286"/>
      <c r="DD6" s="287"/>
      <c r="DE6" s="286"/>
      <c r="DF6" s="287"/>
      <c r="DG6" s="337">
        <f t="shared" si="37"/>
        <v>0</v>
      </c>
      <c r="DH6" s="337">
        <f t="shared" si="38"/>
        <v>0</v>
      </c>
      <c r="DI6" s="337">
        <f t="shared" si="39"/>
        <v>0</v>
      </c>
      <c r="DJ6" s="337">
        <f t="shared" si="40"/>
        <v>0</v>
      </c>
      <c r="DK6" s="337">
        <f t="shared" si="41"/>
        <v>0</v>
      </c>
      <c r="DL6" s="337">
        <f t="shared" si="42"/>
        <v>0</v>
      </c>
      <c r="DM6" s="337">
        <f t="shared" si="43"/>
        <v>0</v>
      </c>
      <c r="DN6" s="337">
        <f t="shared" si="44"/>
        <v>0</v>
      </c>
      <c r="DO6" s="337">
        <f t="shared" si="45"/>
        <v>0</v>
      </c>
      <c r="DP6" s="337">
        <f t="shared" si="46"/>
        <v>0</v>
      </c>
      <c r="DQ6" s="337">
        <f t="shared" si="47"/>
        <v>0</v>
      </c>
      <c r="DR6" s="337">
        <f t="shared" si="48"/>
        <v>0</v>
      </c>
      <c r="DS6" s="326">
        <f t="shared" ref="DS6:DS38" si="87">COUNTIF(DG6:DP6,"&lt;6")</f>
        <v>10</v>
      </c>
      <c r="DT6" s="327">
        <f t="shared" ref="DT6:DT38" si="88">SUM(CJ6+CL6+CN6+CP6+CR6+CT6+CV6+CX6+CZ6+DB6)/10</f>
        <v>0</v>
      </c>
      <c r="DV6" s="420">
        <v>2</v>
      </c>
      <c r="DW6" s="421" t="str">
        <f>'4A'!G6</f>
        <v>CARMONA AVENDAÑO BENJAMIN</v>
      </c>
      <c r="DX6" s="422"/>
      <c r="DY6" s="423"/>
      <c r="DZ6" s="422"/>
      <c r="EA6" s="423"/>
      <c r="EB6" s="422"/>
      <c r="EC6" s="423"/>
      <c r="ED6" s="422"/>
      <c r="EE6" s="423"/>
      <c r="EF6" s="422"/>
      <c r="EG6" s="423"/>
      <c r="EH6" s="422"/>
      <c r="EI6" s="423"/>
      <c r="EJ6" s="422"/>
      <c r="EK6" s="423"/>
      <c r="EL6" s="422"/>
      <c r="EM6" s="423"/>
      <c r="EN6" s="422"/>
      <c r="EO6" s="423"/>
      <c r="EP6" s="422"/>
      <c r="EQ6" s="423"/>
      <c r="ER6" s="422"/>
      <c r="ES6" s="423"/>
      <c r="ET6" s="422"/>
      <c r="EU6" s="423"/>
      <c r="EV6" s="418">
        <f t="shared" si="49"/>
        <v>0</v>
      </c>
      <c r="EW6" s="418">
        <f t="shared" si="50"/>
        <v>0</v>
      </c>
      <c r="EX6" s="418">
        <f t="shared" si="51"/>
        <v>0</v>
      </c>
      <c r="EY6" s="418">
        <f t="shared" si="52"/>
        <v>0</v>
      </c>
      <c r="EZ6" s="418">
        <f t="shared" si="53"/>
        <v>0</v>
      </c>
      <c r="FA6" s="418">
        <f t="shared" si="54"/>
        <v>0</v>
      </c>
      <c r="FB6" s="418">
        <f t="shared" si="55"/>
        <v>0</v>
      </c>
      <c r="FC6" s="418">
        <f t="shared" si="56"/>
        <v>0</v>
      </c>
      <c r="FD6" s="418">
        <f t="shared" si="57"/>
        <v>0</v>
      </c>
      <c r="FE6" s="418">
        <f t="shared" si="58"/>
        <v>0</v>
      </c>
      <c r="FF6" s="418">
        <f t="shared" si="59"/>
        <v>0</v>
      </c>
      <c r="FG6" s="418">
        <f t="shared" si="60"/>
        <v>0</v>
      </c>
      <c r="FH6" s="424">
        <f t="shared" ref="FH6:FH42" si="89">COUNTIF(EV6:FE6,"&lt;6")</f>
        <v>10</v>
      </c>
      <c r="FI6" s="425">
        <f t="shared" ref="FI6:FI42" si="90">SUM(DY6+EA6+EC6+EE6+EG6+EI6+EK6+EM6+EO6+EQ6)/10</f>
        <v>0</v>
      </c>
      <c r="FL6" s="420">
        <v>2</v>
      </c>
      <c r="FM6" s="421" t="str">
        <f>'4B'!G6</f>
        <v>ANDRES  GONZALEZ MISAEL</v>
      </c>
      <c r="FN6" s="422"/>
      <c r="FO6" s="423"/>
      <c r="FP6" s="422"/>
      <c r="FQ6" s="423"/>
      <c r="FR6" s="422"/>
      <c r="FS6" s="423"/>
      <c r="FT6" s="422"/>
      <c r="FU6" s="423"/>
      <c r="FV6" s="422"/>
      <c r="FW6" s="423"/>
      <c r="FX6" s="422"/>
      <c r="FY6" s="423"/>
      <c r="FZ6" s="422"/>
      <c r="GA6" s="423"/>
      <c r="GB6" s="422"/>
      <c r="GC6" s="423"/>
      <c r="GD6" s="422"/>
      <c r="GE6" s="423"/>
      <c r="GF6" s="422"/>
      <c r="GG6" s="423"/>
      <c r="GH6" s="422"/>
      <c r="GI6" s="423"/>
      <c r="GJ6" s="422"/>
      <c r="GK6" s="423"/>
      <c r="GL6" s="418">
        <f t="shared" ref="GL6:GL59" si="91">FO6</f>
        <v>0</v>
      </c>
      <c r="GM6" s="418">
        <f t="shared" ref="GM6:GM59" si="92">FQ6</f>
        <v>0</v>
      </c>
      <c r="GN6" s="418">
        <f t="shared" ref="GN6:GN59" si="93">FS6</f>
        <v>0</v>
      </c>
      <c r="GO6" s="418">
        <f t="shared" ref="GO6:GO59" si="94">FU6</f>
        <v>0</v>
      </c>
      <c r="GP6" s="418">
        <f t="shared" ref="GP6:GP59" si="95">FW6</f>
        <v>0</v>
      </c>
      <c r="GQ6" s="418">
        <f t="shared" ref="GQ6:GQ59" si="96">FY6</f>
        <v>0</v>
      </c>
      <c r="GR6" s="418">
        <f t="shared" ref="GR6:GR59" si="97">GA6</f>
        <v>0</v>
      </c>
      <c r="GS6" s="418">
        <f t="shared" ref="GS6:GS59" si="98">GC6</f>
        <v>0</v>
      </c>
      <c r="GT6" s="418">
        <f t="shared" ref="GT6:GT59" si="99">GE6</f>
        <v>0</v>
      </c>
      <c r="GU6" s="418">
        <f t="shared" ref="GU6:GU59" si="100">GG6</f>
        <v>0</v>
      </c>
      <c r="GV6" s="418">
        <f t="shared" ref="GV6:GV59" si="101">GI6</f>
        <v>0</v>
      </c>
      <c r="GW6" s="418">
        <f t="shared" ref="GW6:GW59" si="102">GK6</f>
        <v>0</v>
      </c>
      <c r="GX6" s="424">
        <f t="shared" ref="GX6:GX59" si="103">COUNTIF(GL6:GU6,"&lt;6")</f>
        <v>10</v>
      </c>
      <c r="GY6" s="425">
        <f t="shared" ref="GY6:GY59" si="104">SUM(FO6+FQ6+FS6+FU6+FW6+FY6+GA6+GC6+GE6+GG6)/10</f>
        <v>0</v>
      </c>
      <c r="GZ6" s="179"/>
      <c r="HA6" s="420">
        <v>2</v>
      </c>
      <c r="HB6" s="421" t="str">
        <f>'4C'!G6</f>
        <v>BERNAL HERNANDEZ JESSICA ESMERALDA</v>
      </c>
      <c r="HC6" s="422"/>
      <c r="HD6" s="423"/>
      <c r="HE6" s="422"/>
      <c r="HF6" s="423"/>
      <c r="HG6" s="422"/>
      <c r="HH6" s="423"/>
      <c r="HI6" s="422"/>
      <c r="HJ6" s="423"/>
      <c r="HK6" s="422"/>
      <c r="HL6" s="423"/>
      <c r="HM6" s="422"/>
      <c r="HN6" s="423"/>
      <c r="HO6" s="422"/>
      <c r="HP6" s="423"/>
      <c r="HQ6" s="422"/>
      <c r="HR6" s="423"/>
      <c r="HS6" s="422"/>
      <c r="HT6" s="423"/>
      <c r="HU6" s="422"/>
      <c r="HV6" s="423"/>
      <c r="HW6" s="422"/>
      <c r="HX6" s="423"/>
      <c r="HY6" s="422"/>
      <c r="HZ6" s="423"/>
      <c r="IA6" s="418">
        <f t="shared" ref="IA6:IA59" si="105">HD6</f>
        <v>0</v>
      </c>
      <c r="IB6" s="418">
        <f t="shared" ref="IB6:IB59" si="106">HF6</f>
        <v>0</v>
      </c>
      <c r="IC6" s="418">
        <f t="shared" ref="IC6:IC59" si="107">HH6</f>
        <v>0</v>
      </c>
      <c r="ID6" s="418">
        <f t="shared" ref="ID6:ID59" si="108">HJ6</f>
        <v>0</v>
      </c>
      <c r="IE6" s="418">
        <f t="shared" ref="IE6:IE59" si="109">HL6</f>
        <v>0</v>
      </c>
      <c r="IF6" s="418">
        <f t="shared" ref="IF6:IF59" si="110">HN6</f>
        <v>0</v>
      </c>
      <c r="IG6" s="418">
        <f t="shared" ref="IG6:IG59" si="111">HP6</f>
        <v>0</v>
      </c>
      <c r="IH6" s="418">
        <f t="shared" ref="IH6:IH59" si="112">HR6</f>
        <v>0</v>
      </c>
      <c r="II6" s="418">
        <f t="shared" ref="II6:II59" si="113">HT6</f>
        <v>0</v>
      </c>
      <c r="IJ6" s="418">
        <f t="shared" ref="IJ6:IJ59" si="114">HV6</f>
        <v>0</v>
      </c>
      <c r="IK6" s="418">
        <f t="shared" ref="IK6:IK59" si="115">HX6</f>
        <v>0</v>
      </c>
      <c r="IL6" s="418">
        <f t="shared" ref="IL6:IL59" si="116">HZ6</f>
        <v>0</v>
      </c>
      <c r="IM6" s="424">
        <f t="shared" ref="IM6:IM59" si="117">COUNTIF(IA6:IJ6,"&lt;6")</f>
        <v>10</v>
      </c>
      <c r="IN6" s="425">
        <f t="shared" ref="IN6:IN59" si="118">SUM(HD6+HF6+HH6+HJ6+HL6+HN6+HP6+HR6+HT6+HV6)/10</f>
        <v>0</v>
      </c>
      <c r="IO6" s="179"/>
      <c r="IP6" s="234">
        <v>2</v>
      </c>
      <c r="IQ6" s="235" t="str">
        <f>'6A'!G6</f>
        <v>ALMONASI TORRES LUZ MARIA</v>
      </c>
      <c r="IR6" s="236"/>
      <c r="IS6" s="237"/>
      <c r="IT6" s="238"/>
      <c r="IU6" s="239"/>
      <c r="IV6" s="236"/>
      <c r="IW6" s="236"/>
      <c r="IX6" s="236"/>
      <c r="IY6" s="236"/>
      <c r="IZ6" s="236"/>
      <c r="JA6" s="236"/>
      <c r="JB6" s="236"/>
      <c r="JC6" s="237"/>
      <c r="JD6" s="237"/>
      <c r="JE6" s="238"/>
      <c r="JF6" s="237"/>
      <c r="JG6" s="236"/>
      <c r="JH6" s="238"/>
      <c r="JI6" s="236"/>
      <c r="JJ6" s="236"/>
      <c r="JK6" s="236"/>
      <c r="JL6" s="236"/>
      <c r="JM6" s="236"/>
      <c r="JN6" s="232">
        <f t="shared" si="61"/>
        <v>0</v>
      </c>
      <c r="JO6" s="232">
        <f t="shared" si="62"/>
        <v>0</v>
      </c>
      <c r="JP6" s="232">
        <f t="shared" si="63"/>
        <v>0</v>
      </c>
      <c r="JQ6" s="232">
        <f t="shared" si="64"/>
        <v>0</v>
      </c>
      <c r="JR6" s="232">
        <f t="shared" si="65"/>
        <v>0</v>
      </c>
      <c r="JS6" s="232">
        <f t="shared" si="66"/>
        <v>0</v>
      </c>
      <c r="JT6" s="232">
        <f t="shared" si="67"/>
        <v>0</v>
      </c>
      <c r="JU6" s="232">
        <f t="shared" si="68"/>
        <v>0</v>
      </c>
      <c r="JV6" s="232">
        <f t="shared" si="69"/>
        <v>0</v>
      </c>
      <c r="JW6" s="232">
        <f t="shared" si="70"/>
        <v>0</v>
      </c>
      <c r="JX6" s="232">
        <f t="shared" si="71"/>
        <v>0</v>
      </c>
      <c r="JY6" s="240">
        <f t="shared" ref="JY6:JY59" si="119">COUNTIF(JN6:JV6,"&lt;6")</f>
        <v>9</v>
      </c>
      <c r="JZ6" s="241">
        <f t="shared" si="72"/>
        <v>0</v>
      </c>
      <c r="KB6" s="234">
        <v>2</v>
      </c>
      <c r="KC6" s="235" t="str">
        <f>'6B'!G6</f>
        <v>ARROYO HERNANDEZ JOSE RODOLFO</v>
      </c>
      <c r="KD6" s="236"/>
      <c r="KE6" s="236"/>
      <c r="KF6" s="236"/>
      <c r="KG6" s="236"/>
      <c r="KH6" s="236"/>
      <c r="KI6" s="237"/>
      <c r="KJ6" s="237"/>
      <c r="KK6" s="238"/>
      <c r="KL6" s="236"/>
      <c r="KM6" s="236"/>
      <c r="KN6" s="236"/>
      <c r="KO6" s="236"/>
      <c r="KP6" s="236"/>
      <c r="KQ6" s="236"/>
      <c r="KR6" s="236"/>
      <c r="KS6" s="236"/>
      <c r="KT6" s="236"/>
      <c r="KU6" s="236"/>
      <c r="KV6" s="236"/>
      <c r="KW6" s="236"/>
      <c r="KX6" s="236"/>
      <c r="KY6" s="236"/>
      <c r="KZ6" s="232">
        <f t="shared" ref="KZ6:KZ59" si="120">KE6</f>
        <v>0</v>
      </c>
      <c r="LA6" s="232">
        <f t="shared" ref="LA6:LA59" si="121">KG6</f>
        <v>0</v>
      </c>
      <c r="LB6" s="232">
        <f t="shared" ref="LB6:LB59" si="122">KI6</f>
        <v>0</v>
      </c>
      <c r="LC6" s="232">
        <f t="shared" ref="LC6:LC59" si="123">KK6</f>
        <v>0</v>
      </c>
      <c r="LD6" s="232">
        <f t="shared" ref="LD6:LD59" si="124">KM6</f>
        <v>0</v>
      </c>
      <c r="LE6" s="232">
        <f t="shared" ref="LE6:LE59" si="125">KO6</f>
        <v>0</v>
      </c>
      <c r="LF6" s="232">
        <f t="shared" ref="LF6:LF59" si="126">KQ6</f>
        <v>0</v>
      </c>
      <c r="LG6" s="232">
        <f t="shared" ref="LG6:LG59" si="127">KS6</f>
        <v>0</v>
      </c>
      <c r="LH6" s="232">
        <f t="shared" ref="LH6:LH59" si="128">KU6</f>
        <v>0</v>
      </c>
      <c r="LI6" s="232">
        <f t="shared" ref="LI6:LI59" si="129">KW6</f>
        <v>0</v>
      </c>
      <c r="LJ6" s="232">
        <f t="shared" ref="LJ6:LJ59" si="130">KY6</f>
        <v>0</v>
      </c>
      <c r="LK6" s="262">
        <f t="shared" ref="LK6:LK59" si="131">COUNTIF(KZ6:LH6,"&lt;6")</f>
        <v>9</v>
      </c>
      <c r="LL6" s="241">
        <f t="shared" si="84"/>
        <v>0</v>
      </c>
      <c r="LM6" s="134"/>
      <c r="LN6" s="134"/>
      <c r="LO6" s="134"/>
      <c r="LP6" s="134"/>
      <c r="LQ6" s="134"/>
      <c r="LR6" s="134"/>
      <c r="LS6" s="134"/>
      <c r="LT6" s="134"/>
      <c r="LU6" s="134"/>
      <c r="LV6" s="134"/>
      <c r="LW6" s="134"/>
      <c r="LX6" s="134"/>
      <c r="LY6" s="134"/>
      <c r="LZ6" s="134"/>
      <c r="MA6" s="134"/>
      <c r="MB6" s="134"/>
      <c r="MC6" s="134"/>
      <c r="MD6" s="134"/>
      <c r="ME6" s="134"/>
      <c r="MF6" s="134"/>
      <c r="MG6" s="134"/>
      <c r="MH6" s="134"/>
    </row>
    <row r="7" spans="1:346" s="33" customFormat="1">
      <c r="A7" s="284">
        <v>3</v>
      </c>
      <c r="B7" s="285" t="str">
        <f>'2 A'!G7</f>
        <v>BAEZ GARCIA PEDRO ENRIQUE</v>
      </c>
      <c r="C7" s="286"/>
      <c r="D7" s="287"/>
      <c r="E7" s="286"/>
      <c r="F7" s="287"/>
      <c r="G7" s="286"/>
      <c r="H7" s="287"/>
      <c r="I7" s="286"/>
      <c r="J7" s="287"/>
      <c r="K7" s="286"/>
      <c r="L7" s="287"/>
      <c r="M7" s="286"/>
      <c r="N7" s="287"/>
      <c r="O7" s="286"/>
      <c r="P7" s="287"/>
      <c r="Q7" s="286"/>
      <c r="R7" s="287"/>
      <c r="S7" s="286"/>
      <c r="T7" s="287"/>
      <c r="U7" s="286"/>
      <c r="V7" s="287"/>
      <c r="W7" s="286"/>
      <c r="X7" s="287"/>
      <c r="Y7" s="286"/>
      <c r="Z7" s="287"/>
      <c r="AA7" s="282">
        <f t="shared" si="22"/>
        <v>0</v>
      </c>
      <c r="AB7" s="282">
        <f t="shared" si="23"/>
        <v>0</v>
      </c>
      <c r="AC7" s="282">
        <f t="shared" si="24"/>
        <v>0</v>
      </c>
      <c r="AD7" s="282">
        <f t="shared" si="25"/>
        <v>0</v>
      </c>
      <c r="AE7" s="282">
        <f t="shared" si="26"/>
        <v>0</v>
      </c>
      <c r="AF7" s="282">
        <f t="shared" si="27"/>
        <v>0</v>
      </c>
      <c r="AG7" s="282">
        <f t="shared" si="28"/>
        <v>0</v>
      </c>
      <c r="AH7" s="282">
        <f t="shared" si="29"/>
        <v>0</v>
      </c>
      <c r="AI7" s="282">
        <f t="shared" si="30"/>
        <v>0</v>
      </c>
      <c r="AJ7" s="282">
        <f t="shared" si="31"/>
        <v>0</v>
      </c>
      <c r="AK7" s="282">
        <f t="shared" si="32"/>
        <v>0</v>
      </c>
      <c r="AL7" s="282">
        <f t="shared" si="33"/>
        <v>0</v>
      </c>
      <c r="AM7" s="288">
        <f t="shared" si="85"/>
        <v>10</v>
      </c>
      <c r="AN7" s="289">
        <f t="shared" si="34"/>
        <v>0</v>
      </c>
      <c r="AQ7" s="284">
        <v>3</v>
      </c>
      <c r="AR7" s="325" t="str">
        <f>'2B'!G7</f>
        <v>ARCHUNDIA RAMIREZ ALAN</v>
      </c>
      <c r="AS7" s="286"/>
      <c r="AT7" s="287"/>
      <c r="AU7" s="286"/>
      <c r="AV7" s="287"/>
      <c r="AW7" s="286"/>
      <c r="AX7" s="287"/>
      <c r="AY7" s="286"/>
      <c r="AZ7" s="287"/>
      <c r="BA7" s="286"/>
      <c r="BB7" s="287"/>
      <c r="BC7" s="286"/>
      <c r="BD7" s="287"/>
      <c r="BE7" s="286"/>
      <c r="BF7" s="287"/>
      <c r="BG7" s="286"/>
      <c r="BH7" s="287"/>
      <c r="BI7" s="286"/>
      <c r="BJ7" s="287"/>
      <c r="BK7" s="286"/>
      <c r="BL7" s="287"/>
      <c r="BM7" s="286"/>
      <c r="BN7" s="287"/>
      <c r="BO7" s="286"/>
      <c r="BP7" s="287"/>
      <c r="BQ7" s="323">
        <f t="shared" si="0"/>
        <v>0</v>
      </c>
      <c r="BR7" s="323">
        <f t="shared" si="1"/>
        <v>0</v>
      </c>
      <c r="BS7" s="323">
        <f t="shared" si="2"/>
        <v>0</v>
      </c>
      <c r="BT7" s="323">
        <f t="shared" si="3"/>
        <v>0</v>
      </c>
      <c r="BU7" s="323">
        <f t="shared" si="4"/>
        <v>0</v>
      </c>
      <c r="BV7" s="323">
        <f t="shared" si="5"/>
        <v>0</v>
      </c>
      <c r="BW7" s="323">
        <f t="shared" si="6"/>
        <v>0</v>
      </c>
      <c r="BX7" s="323">
        <f t="shared" si="7"/>
        <v>0</v>
      </c>
      <c r="BY7" s="323">
        <f t="shared" si="8"/>
        <v>0</v>
      </c>
      <c r="BZ7" s="323">
        <f t="shared" si="9"/>
        <v>0</v>
      </c>
      <c r="CA7" s="323">
        <f t="shared" si="10"/>
        <v>0</v>
      </c>
      <c r="CB7" s="323">
        <f t="shared" si="35"/>
        <v>0</v>
      </c>
      <c r="CC7" s="326">
        <f t="shared" si="86"/>
        <v>10</v>
      </c>
      <c r="CD7" s="327">
        <f t="shared" si="36"/>
        <v>0</v>
      </c>
      <c r="CG7" s="284">
        <v>3</v>
      </c>
      <c r="CH7" s="325" t="str">
        <f>'2C'!G7</f>
        <v>BARRERA  VELAZQUEZ LUIS ERNESTO</v>
      </c>
      <c r="CI7" s="286"/>
      <c r="CJ7" s="287"/>
      <c r="CK7" s="286"/>
      <c r="CL7" s="287"/>
      <c r="CM7" s="286"/>
      <c r="CN7" s="287"/>
      <c r="CO7" s="286"/>
      <c r="CP7" s="287"/>
      <c r="CQ7" s="286"/>
      <c r="CR7" s="287"/>
      <c r="CS7" s="286"/>
      <c r="CT7" s="287"/>
      <c r="CU7" s="286"/>
      <c r="CV7" s="287"/>
      <c r="CW7" s="286"/>
      <c r="CX7" s="287"/>
      <c r="CY7" s="286"/>
      <c r="CZ7" s="287"/>
      <c r="DA7" s="286"/>
      <c r="DB7" s="287"/>
      <c r="DC7" s="286"/>
      <c r="DD7" s="287"/>
      <c r="DE7" s="286"/>
      <c r="DF7" s="287"/>
      <c r="DG7" s="337">
        <f t="shared" si="37"/>
        <v>0</v>
      </c>
      <c r="DH7" s="337">
        <f t="shared" si="38"/>
        <v>0</v>
      </c>
      <c r="DI7" s="337">
        <f t="shared" si="39"/>
        <v>0</v>
      </c>
      <c r="DJ7" s="337">
        <f t="shared" si="40"/>
        <v>0</v>
      </c>
      <c r="DK7" s="337">
        <f t="shared" si="41"/>
        <v>0</v>
      </c>
      <c r="DL7" s="337">
        <f t="shared" si="42"/>
        <v>0</v>
      </c>
      <c r="DM7" s="337">
        <f t="shared" si="43"/>
        <v>0</v>
      </c>
      <c r="DN7" s="337">
        <f t="shared" si="44"/>
        <v>0</v>
      </c>
      <c r="DO7" s="337">
        <f t="shared" si="45"/>
        <v>0</v>
      </c>
      <c r="DP7" s="337">
        <f t="shared" si="46"/>
        <v>0</v>
      </c>
      <c r="DQ7" s="337">
        <f t="shared" si="47"/>
        <v>0</v>
      </c>
      <c r="DR7" s="337">
        <f t="shared" si="48"/>
        <v>0</v>
      </c>
      <c r="DS7" s="326">
        <f t="shared" si="87"/>
        <v>10</v>
      </c>
      <c r="DT7" s="327">
        <f t="shared" si="88"/>
        <v>0</v>
      </c>
      <c r="DV7" s="420">
        <v>3</v>
      </c>
      <c r="DW7" s="421" t="str">
        <f>'4A'!G7</f>
        <v>CASTILLO ALDANA YARELI</v>
      </c>
      <c r="DX7" s="422"/>
      <c r="DY7" s="423"/>
      <c r="DZ7" s="422"/>
      <c r="EA7" s="423"/>
      <c r="EB7" s="422"/>
      <c r="EC7" s="423"/>
      <c r="ED7" s="422"/>
      <c r="EE7" s="423"/>
      <c r="EF7" s="422"/>
      <c r="EG7" s="423"/>
      <c r="EH7" s="422"/>
      <c r="EI7" s="423"/>
      <c r="EJ7" s="422"/>
      <c r="EK7" s="423"/>
      <c r="EL7" s="422"/>
      <c r="EM7" s="423"/>
      <c r="EN7" s="422"/>
      <c r="EO7" s="423"/>
      <c r="EP7" s="422"/>
      <c r="EQ7" s="423"/>
      <c r="ER7" s="422"/>
      <c r="ES7" s="423"/>
      <c r="ET7" s="422"/>
      <c r="EU7" s="423"/>
      <c r="EV7" s="418">
        <f t="shared" si="49"/>
        <v>0</v>
      </c>
      <c r="EW7" s="418">
        <f t="shared" si="50"/>
        <v>0</v>
      </c>
      <c r="EX7" s="418">
        <f t="shared" si="51"/>
        <v>0</v>
      </c>
      <c r="EY7" s="418">
        <f t="shared" si="52"/>
        <v>0</v>
      </c>
      <c r="EZ7" s="418">
        <f t="shared" si="53"/>
        <v>0</v>
      </c>
      <c r="FA7" s="418">
        <f t="shared" si="54"/>
        <v>0</v>
      </c>
      <c r="FB7" s="418">
        <f t="shared" si="55"/>
        <v>0</v>
      </c>
      <c r="FC7" s="418">
        <f t="shared" si="56"/>
        <v>0</v>
      </c>
      <c r="FD7" s="418">
        <f t="shared" si="57"/>
        <v>0</v>
      </c>
      <c r="FE7" s="418">
        <f t="shared" si="58"/>
        <v>0</v>
      </c>
      <c r="FF7" s="418">
        <f t="shared" si="59"/>
        <v>0</v>
      </c>
      <c r="FG7" s="418">
        <f t="shared" si="60"/>
        <v>0</v>
      </c>
      <c r="FH7" s="424">
        <f t="shared" si="89"/>
        <v>10</v>
      </c>
      <c r="FI7" s="425">
        <f t="shared" si="90"/>
        <v>0</v>
      </c>
      <c r="FL7" s="420">
        <v>3</v>
      </c>
      <c r="FM7" s="421" t="str">
        <f>'4B'!G7</f>
        <v>AYALA GONZALEZ ANGEL SINUE</v>
      </c>
      <c r="FN7" s="422"/>
      <c r="FO7" s="423"/>
      <c r="FP7" s="422"/>
      <c r="FQ7" s="423"/>
      <c r="FR7" s="422"/>
      <c r="FS7" s="423"/>
      <c r="FT7" s="422"/>
      <c r="FU7" s="423"/>
      <c r="FV7" s="422"/>
      <c r="FW7" s="423"/>
      <c r="FX7" s="422"/>
      <c r="FY7" s="423"/>
      <c r="FZ7" s="422"/>
      <c r="GA7" s="423"/>
      <c r="GB7" s="422"/>
      <c r="GC7" s="423"/>
      <c r="GD7" s="422"/>
      <c r="GE7" s="423"/>
      <c r="GF7" s="422"/>
      <c r="GG7" s="423"/>
      <c r="GH7" s="422"/>
      <c r="GI7" s="423"/>
      <c r="GJ7" s="422"/>
      <c r="GK7" s="423"/>
      <c r="GL7" s="418">
        <f t="shared" si="91"/>
        <v>0</v>
      </c>
      <c r="GM7" s="418">
        <f t="shared" si="92"/>
        <v>0</v>
      </c>
      <c r="GN7" s="418">
        <f t="shared" si="93"/>
        <v>0</v>
      </c>
      <c r="GO7" s="418">
        <f t="shared" si="94"/>
        <v>0</v>
      </c>
      <c r="GP7" s="418">
        <f t="shared" si="95"/>
        <v>0</v>
      </c>
      <c r="GQ7" s="418">
        <f t="shared" si="96"/>
        <v>0</v>
      </c>
      <c r="GR7" s="418">
        <f t="shared" si="97"/>
        <v>0</v>
      </c>
      <c r="GS7" s="418">
        <f t="shared" si="98"/>
        <v>0</v>
      </c>
      <c r="GT7" s="418">
        <f t="shared" si="99"/>
        <v>0</v>
      </c>
      <c r="GU7" s="418">
        <f t="shared" si="100"/>
        <v>0</v>
      </c>
      <c r="GV7" s="418">
        <f t="shared" si="101"/>
        <v>0</v>
      </c>
      <c r="GW7" s="418">
        <f t="shared" si="102"/>
        <v>0</v>
      </c>
      <c r="GX7" s="424">
        <f t="shared" si="103"/>
        <v>10</v>
      </c>
      <c r="GY7" s="425">
        <f t="shared" si="104"/>
        <v>0</v>
      </c>
      <c r="GZ7" s="179"/>
      <c r="HA7" s="420">
        <v>3</v>
      </c>
      <c r="HB7" s="421" t="str">
        <f>'4C'!G7</f>
        <v>CALBILLO VILLADA ROSA ISELA</v>
      </c>
      <c r="HC7" s="422"/>
      <c r="HD7" s="423"/>
      <c r="HE7" s="422"/>
      <c r="HF7" s="423"/>
      <c r="HG7" s="422"/>
      <c r="HH7" s="423"/>
      <c r="HI7" s="422"/>
      <c r="HJ7" s="423"/>
      <c r="HK7" s="422"/>
      <c r="HL7" s="423"/>
      <c r="HM7" s="422"/>
      <c r="HN7" s="423"/>
      <c r="HO7" s="422"/>
      <c r="HP7" s="423"/>
      <c r="HQ7" s="422"/>
      <c r="HR7" s="423"/>
      <c r="HS7" s="422"/>
      <c r="HT7" s="423"/>
      <c r="HU7" s="422"/>
      <c r="HV7" s="423"/>
      <c r="HW7" s="422"/>
      <c r="HX7" s="423"/>
      <c r="HY7" s="422"/>
      <c r="HZ7" s="423"/>
      <c r="IA7" s="418">
        <f t="shared" si="105"/>
        <v>0</v>
      </c>
      <c r="IB7" s="418">
        <f t="shared" si="106"/>
        <v>0</v>
      </c>
      <c r="IC7" s="418">
        <f t="shared" si="107"/>
        <v>0</v>
      </c>
      <c r="ID7" s="418">
        <f t="shared" si="108"/>
        <v>0</v>
      </c>
      <c r="IE7" s="418">
        <f t="shared" si="109"/>
        <v>0</v>
      </c>
      <c r="IF7" s="418">
        <f t="shared" si="110"/>
        <v>0</v>
      </c>
      <c r="IG7" s="418">
        <f t="shared" si="111"/>
        <v>0</v>
      </c>
      <c r="IH7" s="418">
        <f t="shared" si="112"/>
        <v>0</v>
      </c>
      <c r="II7" s="418">
        <f t="shared" si="113"/>
        <v>0</v>
      </c>
      <c r="IJ7" s="418">
        <f t="shared" si="114"/>
        <v>0</v>
      </c>
      <c r="IK7" s="418">
        <f t="shared" si="115"/>
        <v>0</v>
      </c>
      <c r="IL7" s="418">
        <f t="shared" si="116"/>
        <v>0</v>
      </c>
      <c r="IM7" s="424">
        <f t="shared" si="117"/>
        <v>10</v>
      </c>
      <c r="IN7" s="425">
        <f t="shared" si="118"/>
        <v>0</v>
      </c>
      <c r="IO7" s="179"/>
      <c r="IP7" s="234">
        <v>3</v>
      </c>
      <c r="IQ7" s="235" t="str">
        <f>'6A'!G7</f>
        <v>ALZALDE SILVA MONSERRAT</v>
      </c>
      <c r="IR7" s="236"/>
      <c r="IS7" s="236"/>
      <c r="IT7" s="236"/>
      <c r="IU7" s="236"/>
      <c r="IV7" s="236"/>
      <c r="IW7" s="237"/>
      <c r="IX7" s="237"/>
      <c r="IY7" s="238"/>
      <c r="IZ7" s="236"/>
      <c r="JA7" s="236"/>
      <c r="JB7" s="236"/>
      <c r="JC7" s="236"/>
      <c r="JD7" s="236"/>
      <c r="JE7" s="236"/>
      <c r="JF7" s="236"/>
      <c r="JG7" s="236"/>
      <c r="JH7" s="236"/>
      <c r="JI7" s="236"/>
      <c r="JJ7" s="236"/>
      <c r="JK7" s="236"/>
      <c r="JL7" s="236"/>
      <c r="JM7" s="236"/>
      <c r="JN7" s="232">
        <f t="shared" si="61"/>
        <v>0</v>
      </c>
      <c r="JO7" s="232">
        <f t="shared" si="62"/>
        <v>0</v>
      </c>
      <c r="JP7" s="232">
        <f t="shared" si="63"/>
        <v>0</v>
      </c>
      <c r="JQ7" s="232">
        <f t="shared" si="64"/>
        <v>0</v>
      </c>
      <c r="JR7" s="232">
        <f t="shared" si="65"/>
        <v>0</v>
      </c>
      <c r="JS7" s="232">
        <f t="shared" si="66"/>
        <v>0</v>
      </c>
      <c r="JT7" s="232">
        <f t="shared" si="67"/>
        <v>0</v>
      </c>
      <c r="JU7" s="232">
        <f t="shared" si="68"/>
        <v>0</v>
      </c>
      <c r="JV7" s="232">
        <f t="shared" si="69"/>
        <v>0</v>
      </c>
      <c r="JW7" s="232">
        <f t="shared" si="70"/>
        <v>0</v>
      </c>
      <c r="JX7" s="232">
        <f t="shared" si="71"/>
        <v>0</v>
      </c>
      <c r="JY7" s="240">
        <f t="shared" si="119"/>
        <v>9</v>
      </c>
      <c r="JZ7" s="241">
        <f t="shared" si="72"/>
        <v>0</v>
      </c>
      <c r="KB7" s="234">
        <v>3</v>
      </c>
      <c r="KC7" s="235" t="str">
        <f>'6B'!G7</f>
        <v>BAEZ CARREON KARLA</v>
      </c>
      <c r="KD7" s="236"/>
      <c r="KE7" s="236"/>
      <c r="KF7" s="236"/>
      <c r="KG7" s="236"/>
      <c r="KH7" s="236"/>
      <c r="KI7" s="237"/>
      <c r="KJ7" s="237"/>
      <c r="KK7" s="238"/>
      <c r="KL7" s="236"/>
      <c r="KM7" s="236"/>
      <c r="KN7" s="236"/>
      <c r="KO7" s="236"/>
      <c r="KP7" s="236"/>
      <c r="KQ7" s="236"/>
      <c r="KR7" s="236"/>
      <c r="KS7" s="236"/>
      <c r="KT7" s="236"/>
      <c r="KU7" s="236"/>
      <c r="KV7" s="236"/>
      <c r="KW7" s="236"/>
      <c r="KX7" s="236"/>
      <c r="KY7" s="236"/>
      <c r="KZ7" s="232">
        <f t="shared" si="120"/>
        <v>0</v>
      </c>
      <c r="LA7" s="232">
        <f t="shared" si="121"/>
        <v>0</v>
      </c>
      <c r="LB7" s="232">
        <f t="shared" si="122"/>
        <v>0</v>
      </c>
      <c r="LC7" s="232">
        <f t="shared" si="123"/>
        <v>0</v>
      </c>
      <c r="LD7" s="232">
        <f t="shared" si="124"/>
        <v>0</v>
      </c>
      <c r="LE7" s="232">
        <f t="shared" si="125"/>
        <v>0</v>
      </c>
      <c r="LF7" s="232">
        <f t="shared" si="126"/>
        <v>0</v>
      </c>
      <c r="LG7" s="232">
        <f t="shared" si="127"/>
        <v>0</v>
      </c>
      <c r="LH7" s="232">
        <f t="shared" si="128"/>
        <v>0</v>
      </c>
      <c r="LI7" s="232">
        <f t="shared" si="129"/>
        <v>0</v>
      </c>
      <c r="LJ7" s="232">
        <f t="shared" si="130"/>
        <v>0</v>
      </c>
      <c r="LK7" s="262">
        <f t="shared" si="131"/>
        <v>9</v>
      </c>
      <c r="LL7" s="241">
        <f t="shared" si="84"/>
        <v>0</v>
      </c>
      <c r="LM7" s="134"/>
      <c r="LN7" s="134"/>
      <c r="LO7" s="134"/>
      <c r="LP7" s="134"/>
      <c r="LQ7" s="134"/>
      <c r="LR7" s="134"/>
      <c r="LS7" s="134"/>
      <c r="LT7" s="134"/>
      <c r="LU7" s="134"/>
      <c r="LV7" s="134"/>
      <c r="LW7" s="134"/>
      <c r="LX7" s="134"/>
      <c r="LY7" s="134"/>
      <c r="LZ7" s="134"/>
      <c r="MA7" s="134"/>
      <c r="MB7" s="134"/>
      <c r="MC7" s="134"/>
      <c r="MD7" s="134"/>
      <c r="ME7" s="134"/>
      <c r="MF7" s="134"/>
      <c r="MG7" s="134"/>
      <c r="MH7" s="134"/>
    </row>
    <row r="8" spans="1:346" s="33" customFormat="1">
      <c r="A8" s="284">
        <v>4</v>
      </c>
      <c r="B8" s="285" t="str">
        <f>'2 A'!G8</f>
        <v>BARRERA ORTEGA LUZ JANET</v>
      </c>
      <c r="C8" s="286"/>
      <c r="D8" s="287"/>
      <c r="E8" s="286"/>
      <c r="F8" s="287"/>
      <c r="G8" s="286"/>
      <c r="H8" s="287"/>
      <c r="I8" s="286"/>
      <c r="J8" s="287"/>
      <c r="K8" s="286"/>
      <c r="L8" s="287"/>
      <c r="M8" s="286"/>
      <c r="N8" s="287"/>
      <c r="O8" s="286"/>
      <c r="P8" s="287"/>
      <c r="Q8" s="286"/>
      <c r="R8" s="287"/>
      <c r="S8" s="286"/>
      <c r="T8" s="287"/>
      <c r="U8" s="286"/>
      <c r="V8" s="287"/>
      <c r="W8" s="286"/>
      <c r="X8" s="287"/>
      <c r="Y8" s="286"/>
      <c r="Z8" s="287"/>
      <c r="AA8" s="282">
        <f t="shared" si="22"/>
        <v>0</v>
      </c>
      <c r="AB8" s="282">
        <f t="shared" si="23"/>
        <v>0</v>
      </c>
      <c r="AC8" s="282">
        <f t="shared" si="24"/>
        <v>0</v>
      </c>
      <c r="AD8" s="282">
        <f t="shared" si="25"/>
        <v>0</v>
      </c>
      <c r="AE8" s="282">
        <f t="shared" si="26"/>
        <v>0</v>
      </c>
      <c r="AF8" s="282">
        <f t="shared" si="27"/>
        <v>0</v>
      </c>
      <c r="AG8" s="282">
        <f t="shared" si="28"/>
        <v>0</v>
      </c>
      <c r="AH8" s="282">
        <f t="shared" si="29"/>
        <v>0</v>
      </c>
      <c r="AI8" s="282">
        <f t="shared" si="30"/>
        <v>0</v>
      </c>
      <c r="AJ8" s="282">
        <f t="shared" si="31"/>
        <v>0</v>
      </c>
      <c r="AK8" s="282">
        <f t="shared" si="32"/>
        <v>0</v>
      </c>
      <c r="AL8" s="282">
        <f t="shared" si="33"/>
        <v>0</v>
      </c>
      <c r="AM8" s="288">
        <f t="shared" si="85"/>
        <v>10</v>
      </c>
      <c r="AN8" s="289">
        <f t="shared" si="34"/>
        <v>0</v>
      </c>
      <c r="AQ8" s="284">
        <v>4</v>
      </c>
      <c r="AR8" s="325" t="str">
        <f>'2B'!G8</f>
        <v>ASCENCION BRIONES JOSE GUSTAVO</v>
      </c>
      <c r="AS8" s="286"/>
      <c r="AT8" s="287"/>
      <c r="AU8" s="286"/>
      <c r="AV8" s="287"/>
      <c r="AW8" s="286"/>
      <c r="AX8" s="287"/>
      <c r="AY8" s="286"/>
      <c r="AZ8" s="287"/>
      <c r="BA8" s="286"/>
      <c r="BB8" s="287"/>
      <c r="BC8" s="286"/>
      <c r="BD8" s="287"/>
      <c r="BE8" s="286"/>
      <c r="BF8" s="287"/>
      <c r="BG8" s="286"/>
      <c r="BH8" s="287"/>
      <c r="BI8" s="286"/>
      <c r="BJ8" s="287"/>
      <c r="BK8" s="286"/>
      <c r="BL8" s="287"/>
      <c r="BM8" s="286"/>
      <c r="BN8" s="287"/>
      <c r="BO8" s="286"/>
      <c r="BP8" s="287"/>
      <c r="BQ8" s="323">
        <f t="shared" si="0"/>
        <v>0</v>
      </c>
      <c r="BR8" s="323">
        <f t="shared" si="1"/>
        <v>0</v>
      </c>
      <c r="BS8" s="323">
        <f t="shared" si="2"/>
        <v>0</v>
      </c>
      <c r="BT8" s="323">
        <f t="shared" si="3"/>
        <v>0</v>
      </c>
      <c r="BU8" s="323">
        <f t="shared" si="4"/>
        <v>0</v>
      </c>
      <c r="BV8" s="323">
        <f t="shared" si="5"/>
        <v>0</v>
      </c>
      <c r="BW8" s="323">
        <f t="shared" si="6"/>
        <v>0</v>
      </c>
      <c r="BX8" s="323">
        <f t="shared" si="7"/>
        <v>0</v>
      </c>
      <c r="BY8" s="323">
        <f t="shared" si="8"/>
        <v>0</v>
      </c>
      <c r="BZ8" s="323">
        <f t="shared" si="9"/>
        <v>0</v>
      </c>
      <c r="CA8" s="323">
        <f t="shared" si="10"/>
        <v>0</v>
      </c>
      <c r="CB8" s="323">
        <f t="shared" si="35"/>
        <v>0</v>
      </c>
      <c r="CC8" s="326">
        <f t="shared" si="86"/>
        <v>10</v>
      </c>
      <c r="CD8" s="327">
        <f t="shared" si="36"/>
        <v>0</v>
      </c>
      <c r="CG8" s="284">
        <v>4</v>
      </c>
      <c r="CH8" s="325" t="str">
        <f>'2C'!G8</f>
        <v>BRIANO  CORTES EDMUNDO</v>
      </c>
      <c r="CI8" s="286"/>
      <c r="CJ8" s="287"/>
      <c r="CK8" s="286"/>
      <c r="CL8" s="287"/>
      <c r="CM8" s="286"/>
      <c r="CN8" s="287"/>
      <c r="CO8" s="286"/>
      <c r="CP8" s="287"/>
      <c r="CQ8" s="286"/>
      <c r="CR8" s="287"/>
      <c r="CS8" s="286"/>
      <c r="CT8" s="287"/>
      <c r="CU8" s="286"/>
      <c r="CV8" s="287"/>
      <c r="CW8" s="286"/>
      <c r="CX8" s="287"/>
      <c r="CY8" s="286"/>
      <c r="CZ8" s="287"/>
      <c r="DA8" s="286"/>
      <c r="DB8" s="287"/>
      <c r="DC8" s="286"/>
      <c r="DD8" s="287"/>
      <c r="DE8" s="286"/>
      <c r="DF8" s="287"/>
      <c r="DG8" s="337">
        <f t="shared" si="37"/>
        <v>0</v>
      </c>
      <c r="DH8" s="337">
        <f t="shared" si="38"/>
        <v>0</v>
      </c>
      <c r="DI8" s="337">
        <f t="shared" si="39"/>
        <v>0</v>
      </c>
      <c r="DJ8" s="337">
        <f t="shared" si="40"/>
        <v>0</v>
      </c>
      <c r="DK8" s="337">
        <f t="shared" si="41"/>
        <v>0</v>
      </c>
      <c r="DL8" s="337">
        <f t="shared" si="42"/>
        <v>0</v>
      </c>
      <c r="DM8" s="337">
        <f t="shared" si="43"/>
        <v>0</v>
      </c>
      <c r="DN8" s="337">
        <f t="shared" si="44"/>
        <v>0</v>
      </c>
      <c r="DO8" s="337">
        <f t="shared" si="45"/>
        <v>0</v>
      </c>
      <c r="DP8" s="337">
        <f t="shared" si="46"/>
        <v>0</v>
      </c>
      <c r="DQ8" s="337">
        <f t="shared" si="47"/>
        <v>0</v>
      </c>
      <c r="DR8" s="337">
        <f t="shared" si="48"/>
        <v>0</v>
      </c>
      <c r="DS8" s="326">
        <f t="shared" si="87"/>
        <v>10</v>
      </c>
      <c r="DT8" s="327">
        <f t="shared" si="88"/>
        <v>0</v>
      </c>
      <c r="DV8" s="420">
        <v>4</v>
      </c>
      <c r="DW8" s="421" t="str">
        <f>'4A'!G8</f>
        <v>CORTES RIVERA LIZETH AIDEE</v>
      </c>
      <c r="DX8" s="422"/>
      <c r="DY8" s="423"/>
      <c r="DZ8" s="422"/>
      <c r="EA8" s="423"/>
      <c r="EB8" s="422"/>
      <c r="EC8" s="423"/>
      <c r="ED8" s="422"/>
      <c r="EE8" s="423"/>
      <c r="EF8" s="422"/>
      <c r="EG8" s="423"/>
      <c r="EH8" s="422"/>
      <c r="EI8" s="423"/>
      <c r="EJ8" s="422"/>
      <c r="EK8" s="423"/>
      <c r="EL8" s="422"/>
      <c r="EM8" s="423"/>
      <c r="EN8" s="422"/>
      <c r="EO8" s="423"/>
      <c r="EP8" s="422"/>
      <c r="EQ8" s="423"/>
      <c r="ER8" s="422"/>
      <c r="ES8" s="423"/>
      <c r="ET8" s="422"/>
      <c r="EU8" s="423"/>
      <c r="EV8" s="418">
        <f t="shared" si="49"/>
        <v>0</v>
      </c>
      <c r="EW8" s="418">
        <f t="shared" si="50"/>
        <v>0</v>
      </c>
      <c r="EX8" s="418">
        <f t="shared" si="51"/>
        <v>0</v>
      </c>
      <c r="EY8" s="418">
        <f t="shared" si="52"/>
        <v>0</v>
      </c>
      <c r="EZ8" s="418">
        <f t="shared" si="53"/>
        <v>0</v>
      </c>
      <c r="FA8" s="418">
        <f t="shared" si="54"/>
        <v>0</v>
      </c>
      <c r="FB8" s="418">
        <f t="shared" si="55"/>
        <v>0</v>
      </c>
      <c r="FC8" s="418">
        <f t="shared" si="56"/>
        <v>0</v>
      </c>
      <c r="FD8" s="418">
        <f t="shared" si="57"/>
        <v>0</v>
      </c>
      <c r="FE8" s="418">
        <f t="shared" si="58"/>
        <v>0</v>
      </c>
      <c r="FF8" s="418">
        <f t="shared" si="59"/>
        <v>0</v>
      </c>
      <c r="FG8" s="418">
        <f t="shared" si="60"/>
        <v>0</v>
      </c>
      <c r="FH8" s="424">
        <f t="shared" si="89"/>
        <v>10</v>
      </c>
      <c r="FI8" s="425">
        <f t="shared" si="90"/>
        <v>0</v>
      </c>
      <c r="FL8" s="420">
        <v>4</v>
      </c>
      <c r="FM8" s="421" t="str">
        <f>'4B'!G8</f>
        <v>BRAVO CRUZ CARLOS EZBAIN</v>
      </c>
      <c r="FN8" s="422"/>
      <c r="FO8" s="423"/>
      <c r="FP8" s="422"/>
      <c r="FQ8" s="423"/>
      <c r="FR8" s="422"/>
      <c r="FS8" s="423"/>
      <c r="FT8" s="422"/>
      <c r="FU8" s="423"/>
      <c r="FV8" s="422"/>
      <c r="FW8" s="423"/>
      <c r="FX8" s="422"/>
      <c r="FY8" s="423"/>
      <c r="FZ8" s="422"/>
      <c r="GA8" s="423"/>
      <c r="GB8" s="422"/>
      <c r="GC8" s="423"/>
      <c r="GD8" s="422"/>
      <c r="GE8" s="423"/>
      <c r="GF8" s="422"/>
      <c r="GG8" s="423"/>
      <c r="GH8" s="422"/>
      <c r="GI8" s="423"/>
      <c r="GJ8" s="422"/>
      <c r="GK8" s="423"/>
      <c r="GL8" s="418">
        <f t="shared" si="91"/>
        <v>0</v>
      </c>
      <c r="GM8" s="418">
        <f t="shared" si="92"/>
        <v>0</v>
      </c>
      <c r="GN8" s="418">
        <f t="shared" si="93"/>
        <v>0</v>
      </c>
      <c r="GO8" s="418">
        <f t="shared" si="94"/>
        <v>0</v>
      </c>
      <c r="GP8" s="418">
        <f t="shared" si="95"/>
        <v>0</v>
      </c>
      <c r="GQ8" s="418">
        <f t="shared" si="96"/>
        <v>0</v>
      </c>
      <c r="GR8" s="418">
        <f t="shared" si="97"/>
        <v>0</v>
      </c>
      <c r="GS8" s="418">
        <f t="shared" si="98"/>
        <v>0</v>
      </c>
      <c r="GT8" s="418">
        <f t="shared" si="99"/>
        <v>0</v>
      </c>
      <c r="GU8" s="418">
        <f t="shared" si="100"/>
        <v>0</v>
      </c>
      <c r="GV8" s="418">
        <f t="shared" si="101"/>
        <v>0</v>
      </c>
      <c r="GW8" s="418">
        <f t="shared" si="102"/>
        <v>0</v>
      </c>
      <c r="GX8" s="424">
        <f t="shared" si="103"/>
        <v>10</v>
      </c>
      <c r="GY8" s="425">
        <f t="shared" si="104"/>
        <v>0</v>
      </c>
      <c r="GZ8" s="179"/>
      <c r="HA8" s="420">
        <v>4</v>
      </c>
      <c r="HB8" s="421" t="str">
        <f>'4C'!G8</f>
        <v>CAMACHO LOZADA MARIA GUADALUPE</v>
      </c>
      <c r="HC8" s="422"/>
      <c r="HD8" s="423"/>
      <c r="HE8" s="422"/>
      <c r="HF8" s="423"/>
      <c r="HG8" s="422"/>
      <c r="HH8" s="423"/>
      <c r="HI8" s="422"/>
      <c r="HJ8" s="423"/>
      <c r="HK8" s="422"/>
      <c r="HL8" s="423"/>
      <c r="HM8" s="422"/>
      <c r="HN8" s="423"/>
      <c r="HO8" s="422"/>
      <c r="HP8" s="423"/>
      <c r="HQ8" s="422"/>
      <c r="HR8" s="423"/>
      <c r="HS8" s="422"/>
      <c r="HT8" s="423"/>
      <c r="HU8" s="422"/>
      <c r="HV8" s="423"/>
      <c r="HW8" s="422"/>
      <c r="HX8" s="423"/>
      <c r="HY8" s="422"/>
      <c r="HZ8" s="423"/>
      <c r="IA8" s="418">
        <f t="shared" si="105"/>
        <v>0</v>
      </c>
      <c r="IB8" s="418">
        <f t="shared" si="106"/>
        <v>0</v>
      </c>
      <c r="IC8" s="418">
        <f t="shared" si="107"/>
        <v>0</v>
      </c>
      <c r="ID8" s="418">
        <f t="shared" si="108"/>
        <v>0</v>
      </c>
      <c r="IE8" s="418">
        <f t="shared" si="109"/>
        <v>0</v>
      </c>
      <c r="IF8" s="418">
        <f t="shared" si="110"/>
        <v>0</v>
      </c>
      <c r="IG8" s="418">
        <f t="shared" si="111"/>
        <v>0</v>
      </c>
      <c r="IH8" s="418">
        <f t="shared" si="112"/>
        <v>0</v>
      </c>
      <c r="II8" s="418">
        <f t="shared" si="113"/>
        <v>0</v>
      </c>
      <c r="IJ8" s="418">
        <f t="shared" si="114"/>
        <v>0</v>
      </c>
      <c r="IK8" s="418">
        <f t="shared" si="115"/>
        <v>0</v>
      </c>
      <c r="IL8" s="418">
        <f t="shared" si="116"/>
        <v>0</v>
      </c>
      <c r="IM8" s="424">
        <f t="shared" si="117"/>
        <v>10</v>
      </c>
      <c r="IN8" s="425">
        <f t="shared" si="118"/>
        <v>0</v>
      </c>
      <c r="IO8" s="179"/>
      <c r="IP8" s="234">
        <v>4</v>
      </c>
      <c r="IQ8" s="235" t="str">
        <f>'6A'!G8</f>
        <v>AMAYA GODINEZ OSCAR</v>
      </c>
      <c r="IR8" s="236"/>
      <c r="IS8" s="236"/>
      <c r="IT8" s="236"/>
      <c r="IU8" s="236"/>
      <c r="IV8" s="236"/>
      <c r="IW8" s="237"/>
      <c r="IX8" s="237"/>
      <c r="IY8" s="238"/>
      <c r="IZ8" s="236"/>
      <c r="JA8" s="236"/>
      <c r="JB8" s="236"/>
      <c r="JC8" s="236"/>
      <c r="JD8" s="236"/>
      <c r="JE8" s="236"/>
      <c r="JF8" s="236"/>
      <c r="JG8" s="236"/>
      <c r="JH8" s="236"/>
      <c r="JI8" s="236"/>
      <c r="JJ8" s="236"/>
      <c r="JK8" s="236"/>
      <c r="JL8" s="236"/>
      <c r="JM8" s="236"/>
      <c r="JN8" s="232">
        <f t="shared" si="61"/>
        <v>0</v>
      </c>
      <c r="JO8" s="232">
        <f t="shared" si="62"/>
        <v>0</v>
      </c>
      <c r="JP8" s="232">
        <f t="shared" si="63"/>
        <v>0</v>
      </c>
      <c r="JQ8" s="232">
        <f t="shared" si="64"/>
        <v>0</v>
      </c>
      <c r="JR8" s="232">
        <f t="shared" si="65"/>
        <v>0</v>
      </c>
      <c r="JS8" s="232">
        <f t="shared" si="66"/>
        <v>0</v>
      </c>
      <c r="JT8" s="232">
        <f t="shared" si="67"/>
        <v>0</v>
      </c>
      <c r="JU8" s="232">
        <f t="shared" si="68"/>
        <v>0</v>
      </c>
      <c r="JV8" s="232">
        <f t="shared" si="69"/>
        <v>0</v>
      </c>
      <c r="JW8" s="232">
        <f t="shared" si="70"/>
        <v>0</v>
      </c>
      <c r="JX8" s="232">
        <f t="shared" si="71"/>
        <v>0</v>
      </c>
      <c r="JY8" s="240">
        <f t="shared" si="119"/>
        <v>9</v>
      </c>
      <c r="JZ8" s="241">
        <f t="shared" si="72"/>
        <v>0</v>
      </c>
      <c r="KB8" s="234">
        <v>4</v>
      </c>
      <c r="KC8" s="235" t="str">
        <f>'6B'!G8</f>
        <v xml:space="preserve">CAPISTRAN  AGUILAR EMMANUEL ANTONIO </v>
      </c>
      <c r="KD8" s="236"/>
      <c r="KE8" s="236"/>
      <c r="KF8" s="236"/>
      <c r="KG8" s="236"/>
      <c r="KH8" s="236"/>
      <c r="KI8" s="237"/>
      <c r="KJ8" s="237"/>
      <c r="KK8" s="238"/>
      <c r="KL8" s="236"/>
      <c r="KM8" s="236"/>
      <c r="KN8" s="236"/>
      <c r="KO8" s="236"/>
      <c r="KP8" s="236"/>
      <c r="KQ8" s="236"/>
      <c r="KR8" s="236"/>
      <c r="KS8" s="236"/>
      <c r="KT8" s="236"/>
      <c r="KU8" s="236"/>
      <c r="KV8" s="236"/>
      <c r="KW8" s="236"/>
      <c r="KX8" s="236"/>
      <c r="KY8" s="236"/>
      <c r="KZ8" s="232">
        <f t="shared" si="120"/>
        <v>0</v>
      </c>
      <c r="LA8" s="232">
        <f t="shared" si="121"/>
        <v>0</v>
      </c>
      <c r="LB8" s="232">
        <f t="shared" si="122"/>
        <v>0</v>
      </c>
      <c r="LC8" s="232">
        <f t="shared" si="123"/>
        <v>0</v>
      </c>
      <c r="LD8" s="232">
        <f t="shared" si="124"/>
        <v>0</v>
      </c>
      <c r="LE8" s="232">
        <f t="shared" si="125"/>
        <v>0</v>
      </c>
      <c r="LF8" s="232">
        <f t="shared" si="126"/>
        <v>0</v>
      </c>
      <c r="LG8" s="232">
        <f t="shared" si="127"/>
        <v>0</v>
      </c>
      <c r="LH8" s="232">
        <f t="shared" si="128"/>
        <v>0</v>
      </c>
      <c r="LI8" s="232">
        <f t="shared" si="129"/>
        <v>0</v>
      </c>
      <c r="LJ8" s="232">
        <f t="shared" si="130"/>
        <v>0</v>
      </c>
      <c r="LK8" s="262">
        <f t="shared" si="131"/>
        <v>9</v>
      </c>
      <c r="LL8" s="241">
        <f t="shared" si="84"/>
        <v>0</v>
      </c>
      <c r="LM8" s="134"/>
      <c r="LN8" s="134"/>
      <c r="LO8" s="134"/>
      <c r="LP8" s="134"/>
      <c r="LQ8" s="134"/>
      <c r="LR8" s="134"/>
      <c r="LS8" s="134"/>
      <c r="LT8" s="134"/>
      <c r="LU8" s="134"/>
      <c r="LV8" s="134"/>
      <c r="LW8" s="134"/>
      <c r="LX8" s="134"/>
      <c r="LY8" s="134"/>
      <c r="LZ8" s="134"/>
      <c r="MA8" s="134"/>
      <c r="MB8" s="134"/>
      <c r="MC8" s="134"/>
      <c r="MD8" s="134"/>
      <c r="ME8" s="134"/>
      <c r="MF8" s="134"/>
      <c r="MG8" s="134"/>
      <c r="MH8" s="134"/>
    </row>
    <row r="9" spans="1:346" s="33" customFormat="1">
      <c r="A9" s="284">
        <v>5</v>
      </c>
      <c r="B9" s="285" t="str">
        <f>'2 A'!G9</f>
        <v>BAUTISTA  RAMIREZ MIRIAM</v>
      </c>
      <c r="C9" s="286"/>
      <c r="D9" s="287"/>
      <c r="E9" s="286"/>
      <c r="F9" s="287"/>
      <c r="G9" s="286"/>
      <c r="H9" s="287"/>
      <c r="I9" s="286"/>
      <c r="J9" s="287"/>
      <c r="K9" s="286"/>
      <c r="L9" s="287"/>
      <c r="M9" s="286"/>
      <c r="N9" s="287"/>
      <c r="O9" s="286"/>
      <c r="P9" s="287"/>
      <c r="Q9" s="286"/>
      <c r="R9" s="287"/>
      <c r="S9" s="286"/>
      <c r="T9" s="287"/>
      <c r="U9" s="286"/>
      <c r="V9" s="287"/>
      <c r="W9" s="286"/>
      <c r="X9" s="287"/>
      <c r="Y9" s="286"/>
      <c r="Z9" s="287"/>
      <c r="AA9" s="282">
        <f t="shared" si="22"/>
        <v>0</v>
      </c>
      <c r="AB9" s="282">
        <f t="shared" si="23"/>
        <v>0</v>
      </c>
      <c r="AC9" s="282">
        <f t="shared" si="24"/>
        <v>0</v>
      </c>
      <c r="AD9" s="282">
        <f t="shared" si="25"/>
        <v>0</v>
      </c>
      <c r="AE9" s="282">
        <f t="shared" si="26"/>
        <v>0</v>
      </c>
      <c r="AF9" s="282">
        <f t="shared" si="27"/>
        <v>0</v>
      </c>
      <c r="AG9" s="282">
        <f t="shared" si="28"/>
        <v>0</v>
      </c>
      <c r="AH9" s="282">
        <f t="shared" si="29"/>
        <v>0</v>
      </c>
      <c r="AI9" s="282">
        <f t="shared" si="30"/>
        <v>0</v>
      </c>
      <c r="AJ9" s="282">
        <f t="shared" si="31"/>
        <v>0</v>
      </c>
      <c r="AK9" s="282">
        <f t="shared" si="32"/>
        <v>0</v>
      </c>
      <c r="AL9" s="282">
        <f t="shared" si="33"/>
        <v>0</v>
      </c>
      <c r="AM9" s="288">
        <f t="shared" si="85"/>
        <v>10</v>
      </c>
      <c r="AN9" s="289">
        <f t="shared" si="34"/>
        <v>0</v>
      </c>
      <c r="AQ9" s="284">
        <v>5</v>
      </c>
      <c r="AR9" s="325" t="str">
        <f>'2B'!G9</f>
        <v>BARRON AGUILAR LUIS ANGEL</v>
      </c>
      <c r="AS9" s="286"/>
      <c r="AT9" s="287"/>
      <c r="AU9" s="286"/>
      <c r="AV9" s="287"/>
      <c r="AW9" s="286"/>
      <c r="AX9" s="287"/>
      <c r="AY9" s="286"/>
      <c r="AZ9" s="287"/>
      <c r="BA9" s="286"/>
      <c r="BB9" s="287"/>
      <c r="BC9" s="286"/>
      <c r="BD9" s="287"/>
      <c r="BE9" s="286"/>
      <c r="BF9" s="287"/>
      <c r="BG9" s="286"/>
      <c r="BH9" s="287"/>
      <c r="BI9" s="286"/>
      <c r="BJ9" s="287"/>
      <c r="BK9" s="286"/>
      <c r="BL9" s="287"/>
      <c r="BM9" s="286"/>
      <c r="BN9" s="287"/>
      <c r="BO9" s="286"/>
      <c r="BP9" s="287"/>
      <c r="BQ9" s="323">
        <f t="shared" si="0"/>
        <v>0</v>
      </c>
      <c r="BR9" s="323">
        <f t="shared" si="1"/>
        <v>0</v>
      </c>
      <c r="BS9" s="323">
        <f t="shared" si="2"/>
        <v>0</v>
      </c>
      <c r="BT9" s="323">
        <f t="shared" si="3"/>
        <v>0</v>
      </c>
      <c r="BU9" s="323">
        <f t="shared" si="4"/>
        <v>0</v>
      </c>
      <c r="BV9" s="323">
        <f t="shared" si="5"/>
        <v>0</v>
      </c>
      <c r="BW9" s="323">
        <f t="shared" si="6"/>
        <v>0</v>
      </c>
      <c r="BX9" s="323">
        <f t="shared" si="7"/>
        <v>0</v>
      </c>
      <c r="BY9" s="323">
        <f t="shared" si="8"/>
        <v>0</v>
      </c>
      <c r="BZ9" s="323">
        <f t="shared" si="9"/>
        <v>0</v>
      </c>
      <c r="CA9" s="323">
        <f t="shared" si="10"/>
        <v>0</v>
      </c>
      <c r="CB9" s="323">
        <f t="shared" si="35"/>
        <v>0</v>
      </c>
      <c r="CC9" s="326">
        <f t="shared" si="86"/>
        <v>10</v>
      </c>
      <c r="CD9" s="327">
        <f t="shared" si="36"/>
        <v>0</v>
      </c>
      <c r="CG9" s="284">
        <v>5</v>
      </c>
      <c r="CH9" s="325" t="str">
        <f>'2C'!G9</f>
        <v>CARRERA CHAVEZ ROSA</v>
      </c>
      <c r="CI9" s="286"/>
      <c r="CJ9" s="287"/>
      <c r="CK9" s="286"/>
      <c r="CL9" s="287"/>
      <c r="CM9" s="286"/>
      <c r="CN9" s="287"/>
      <c r="CO9" s="286"/>
      <c r="CP9" s="287"/>
      <c r="CQ9" s="286"/>
      <c r="CR9" s="287"/>
      <c r="CS9" s="286"/>
      <c r="CT9" s="287"/>
      <c r="CU9" s="286"/>
      <c r="CV9" s="287"/>
      <c r="CW9" s="286"/>
      <c r="CX9" s="287"/>
      <c r="CY9" s="286"/>
      <c r="CZ9" s="287"/>
      <c r="DA9" s="286"/>
      <c r="DB9" s="287"/>
      <c r="DC9" s="286"/>
      <c r="DD9" s="287"/>
      <c r="DE9" s="286"/>
      <c r="DF9" s="287"/>
      <c r="DG9" s="337">
        <f t="shared" si="37"/>
        <v>0</v>
      </c>
      <c r="DH9" s="337">
        <f t="shared" si="38"/>
        <v>0</v>
      </c>
      <c r="DI9" s="337">
        <f t="shared" si="39"/>
        <v>0</v>
      </c>
      <c r="DJ9" s="337">
        <f t="shared" si="40"/>
        <v>0</v>
      </c>
      <c r="DK9" s="337">
        <f t="shared" si="41"/>
        <v>0</v>
      </c>
      <c r="DL9" s="337">
        <f t="shared" si="42"/>
        <v>0</v>
      </c>
      <c r="DM9" s="337">
        <f t="shared" si="43"/>
        <v>0</v>
      </c>
      <c r="DN9" s="337">
        <f t="shared" si="44"/>
        <v>0</v>
      </c>
      <c r="DO9" s="337">
        <f t="shared" si="45"/>
        <v>0</v>
      </c>
      <c r="DP9" s="337">
        <f t="shared" si="46"/>
        <v>0</v>
      </c>
      <c r="DQ9" s="337">
        <f t="shared" si="47"/>
        <v>0</v>
      </c>
      <c r="DR9" s="337">
        <f t="shared" si="48"/>
        <v>0</v>
      </c>
      <c r="DS9" s="326">
        <f t="shared" si="87"/>
        <v>10</v>
      </c>
      <c r="DT9" s="327">
        <f t="shared" si="88"/>
        <v>0</v>
      </c>
      <c r="DV9" s="420">
        <v>5</v>
      </c>
      <c r="DW9" s="421" t="str">
        <f>'4A'!G9</f>
        <v>CRUZ  VARGAS  BRANDON</v>
      </c>
      <c r="DX9" s="422"/>
      <c r="DY9" s="423"/>
      <c r="DZ9" s="422"/>
      <c r="EA9" s="423"/>
      <c r="EB9" s="422"/>
      <c r="EC9" s="423"/>
      <c r="ED9" s="422"/>
      <c r="EE9" s="423"/>
      <c r="EF9" s="422"/>
      <c r="EG9" s="423"/>
      <c r="EH9" s="422"/>
      <c r="EI9" s="423"/>
      <c r="EJ9" s="422"/>
      <c r="EK9" s="423"/>
      <c r="EL9" s="422"/>
      <c r="EM9" s="423"/>
      <c r="EN9" s="422"/>
      <c r="EO9" s="423"/>
      <c r="EP9" s="422"/>
      <c r="EQ9" s="423"/>
      <c r="ER9" s="422"/>
      <c r="ES9" s="423"/>
      <c r="ET9" s="422"/>
      <c r="EU9" s="423"/>
      <c r="EV9" s="418">
        <f t="shared" si="49"/>
        <v>0</v>
      </c>
      <c r="EW9" s="418">
        <f t="shared" si="50"/>
        <v>0</v>
      </c>
      <c r="EX9" s="418">
        <f t="shared" si="51"/>
        <v>0</v>
      </c>
      <c r="EY9" s="418">
        <f t="shared" si="52"/>
        <v>0</v>
      </c>
      <c r="EZ9" s="418">
        <f t="shared" si="53"/>
        <v>0</v>
      </c>
      <c r="FA9" s="418">
        <f t="shared" si="54"/>
        <v>0</v>
      </c>
      <c r="FB9" s="418">
        <f t="shared" si="55"/>
        <v>0</v>
      </c>
      <c r="FC9" s="418">
        <f t="shared" si="56"/>
        <v>0</v>
      </c>
      <c r="FD9" s="418">
        <f t="shared" si="57"/>
        <v>0</v>
      </c>
      <c r="FE9" s="418">
        <f t="shared" si="58"/>
        <v>0</v>
      </c>
      <c r="FF9" s="418">
        <f t="shared" si="59"/>
        <v>0</v>
      </c>
      <c r="FG9" s="418">
        <f t="shared" si="60"/>
        <v>0</v>
      </c>
      <c r="FH9" s="424">
        <f t="shared" si="89"/>
        <v>10</v>
      </c>
      <c r="FI9" s="425">
        <f t="shared" si="90"/>
        <v>0</v>
      </c>
      <c r="FL9" s="420">
        <v>5</v>
      </c>
      <c r="FM9" s="421" t="str">
        <f>'4B'!G9</f>
        <v>CABAÑAS FLORES  JONATHAN JAVIER</v>
      </c>
      <c r="FN9" s="422"/>
      <c r="FO9" s="423"/>
      <c r="FP9" s="422"/>
      <c r="FQ9" s="423"/>
      <c r="FR9" s="422"/>
      <c r="FS9" s="423"/>
      <c r="FT9" s="422"/>
      <c r="FU9" s="423"/>
      <c r="FV9" s="422"/>
      <c r="FW9" s="423"/>
      <c r="FX9" s="422"/>
      <c r="FY9" s="423"/>
      <c r="FZ9" s="422"/>
      <c r="GA9" s="423"/>
      <c r="GB9" s="422"/>
      <c r="GC9" s="423"/>
      <c r="GD9" s="422"/>
      <c r="GE9" s="423"/>
      <c r="GF9" s="422"/>
      <c r="GG9" s="423"/>
      <c r="GH9" s="422"/>
      <c r="GI9" s="423"/>
      <c r="GJ9" s="422"/>
      <c r="GK9" s="423"/>
      <c r="GL9" s="418">
        <f t="shared" si="91"/>
        <v>0</v>
      </c>
      <c r="GM9" s="418">
        <f t="shared" si="92"/>
        <v>0</v>
      </c>
      <c r="GN9" s="418">
        <f t="shared" si="93"/>
        <v>0</v>
      </c>
      <c r="GO9" s="418">
        <f t="shared" si="94"/>
        <v>0</v>
      </c>
      <c r="GP9" s="418">
        <f t="shared" si="95"/>
        <v>0</v>
      </c>
      <c r="GQ9" s="418">
        <f t="shared" si="96"/>
        <v>0</v>
      </c>
      <c r="GR9" s="418">
        <f t="shared" si="97"/>
        <v>0</v>
      </c>
      <c r="GS9" s="418">
        <f t="shared" si="98"/>
        <v>0</v>
      </c>
      <c r="GT9" s="418">
        <f t="shared" si="99"/>
        <v>0</v>
      </c>
      <c r="GU9" s="418">
        <f t="shared" si="100"/>
        <v>0</v>
      </c>
      <c r="GV9" s="418">
        <f t="shared" si="101"/>
        <v>0</v>
      </c>
      <c r="GW9" s="418">
        <f t="shared" si="102"/>
        <v>0</v>
      </c>
      <c r="GX9" s="424">
        <f t="shared" si="103"/>
        <v>10</v>
      </c>
      <c r="GY9" s="425">
        <f t="shared" si="104"/>
        <v>0</v>
      </c>
      <c r="GZ9" s="179"/>
      <c r="HA9" s="420">
        <v>5</v>
      </c>
      <c r="HB9" s="421" t="str">
        <f>'4C'!G9</f>
        <v>CARRILLO CORONA FATIMA</v>
      </c>
      <c r="HC9" s="422"/>
      <c r="HD9" s="423"/>
      <c r="HE9" s="422"/>
      <c r="HF9" s="423"/>
      <c r="HG9" s="422"/>
      <c r="HH9" s="423"/>
      <c r="HI9" s="422"/>
      <c r="HJ9" s="423"/>
      <c r="HK9" s="422"/>
      <c r="HL9" s="423"/>
      <c r="HM9" s="422"/>
      <c r="HN9" s="423"/>
      <c r="HO9" s="422"/>
      <c r="HP9" s="423"/>
      <c r="HQ9" s="422"/>
      <c r="HR9" s="423"/>
      <c r="HS9" s="422"/>
      <c r="HT9" s="423"/>
      <c r="HU9" s="422"/>
      <c r="HV9" s="423"/>
      <c r="HW9" s="422"/>
      <c r="HX9" s="423"/>
      <c r="HY9" s="422"/>
      <c r="HZ9" s="423"/>
      <c r="IA9" s="418">
        <f t="shared" si="105"/>
        <v>0</v>
      </c>
      <c r="IB9" s="418">
        <f t="shared" si="106"/>
        <v>0</v>
      </c>
      <c r="IC9" s="418">
        <f t="shared" si="107"/>
        <v>0</v>
      </c>
      <c r="ID9" s="418">
        <f t="shared" si="108"/>
        <v>0</v>
      </c>
      <c r="IE9" s="418">
        <f t="shared" si="109"/>
        <v>0</v>
      </c>
      <c r="IF9" s="418">
        <f t="shared" si="110"/>
        <v>0</v>
      </c>
      <c r="IG9" s="418">
        <f t="shared" si="111"/>
        <v>0</v>
      </c>
      <c r="IH9" s="418">
        <f t="shared" si="112"/>
        <v>0</v>
      </c>
      <c r="II9" s="418">
        <f t="shared" si="113"/>
        <v>0</v>
      </c>
      <c r="IJ9" s="418">
        <f t="shared" si="114"/>
        <v>0</v>
      </c>
      <c r="IK9" s="418">
        <f t="shared" si="115"/>
        <v>0</v>
      </c>
      <c r="IL9" s="418">
        <f t="shared" si="116"/>
        <v>0</v>
      </c>
      <c r="IM9" s="424">
        <f t="shared" si="117"/>
        <v>10</v>
      </c>
      <c r="IN9" s="425">
        <f t="shared" si="118"/>
        <v>0</v>
      </c>
      <c r="IO9" s="179"/>
      <c r="IP9" s="234">
        <v>5</v>
      </c>
      <c r="IQ9" s="235" t="str">
        <f>'6A'!G9</f>
        <v>CARMONA AVENDAÑO GEOVANNI  ULISES</v>
      </c>
      <c r="IR9" s="236"/>
      <c r="IS9" s="236"/>
      <c r="IT9" s="236"/>
      <c r="IU9" s="236"/>
      <c r="IV9" s="236"/>
      <c r="IW9" s="237"/>
      <c r="IX9" s="237"/>
      <c r="IY9" s="238"/>
      <c r="IZ9" s="236"/>
      <c r="JA9" s="236"/>
      <c r="JB9" s="236"/>
      <c r="JC9" s="236"/>
      <c r="JD9" s="236"/>
      <c r="JE9" s="236"/>
      <c r="JF9" s="236"/>
      <c r="JG9" s="236"/>
      <c r="JH9" s="236"/>
      <c r="JI9" s="236"/>
      <c r="JJ9" s="236"/>
      <c r="JK9" s="236"/>
      <c r="JL9" s="236"/>
      <c r="JM9" s="236"/>
      <c r="JN9" s="232">
        <f t="shared" si="61"/>
        <v>0</v>
      </c>
      <c r="JO9" s="232">
        <f t="shared" si="62"/>
        <v>0</v>
      </c>
      <c r="JP9" s="232">
        <f t="shared" si="63"/>
        <v>0</v>
      </c>
      <c r="JQ9" s="232">
        <f t="shared" si="64"/>
        <v>0</v>
      </c>
      <c r="JR9" s="232">
        <f t="shared" si="65"/>
        <v>0</v>
      </c>
      <c r="JS9" s="232">
        <f t="shared" si="66"/>
        <v>0</v>
      </c>
      <c r="JT9" s="232">
        <f t="shared" si="67"/>
        <v>0</v>
      </c>
      <c r="JU9" s="232">
        <f t="shared" si="68"/>
        <v>0</v>
      </c>
      <c r="JV9" s="232">
        <f t="shared" si="69"/>
        <v>0</v>
      </c>
      <c r="JW9" s="232">
        <f t="shared" si="70"/>
        <v>0</v>
      </c>
      <c r="JX9" s="232">
        <f t="shared" si="71"/>
        <v>0</v>
      </c>
      <c r="JY9" s="240">
        <f t="shared" si="119"/>
        <v>9</v>
      </c>
      <c r="JZ9" s="241">
        <f t="shared" si="72"/>
        <v>0</v>
      </c>
      <c r="KB9" s="234">
        <v>5</v>
      </c>
      <c r="KC9" s="235" t="str">
        <f>'6B'!G9</f>
        <v>CARMONA LOPEZ DANIELA ITZEL</v>
      </c>
      <c r="KD9" s="236"/>
      <c r="KE9" s="236"/>
      <c r="KF9" s="236"/>
      <c r="KG9" s="236"/>
      <c r="KH9" s="236"/>
      <c r="KI9" s="237"/>
      <c r="KJ9" s="237"/>
      <c r="KK9" s="238"/>
      <c r="KL9" s="236"/>
      <c r="KM9" s="236"/>
      <c r="KN9" s="236"/>
      <c r="KO9" s="236"/>
      <c r="KP9" s="236"/>
      <c r="KQ9" s="236"/>
      <c r="KR9" s="236"/>
      <c r="KS9" s="236"/>
      <c r="KT9" s="236"/>
      <c r="KU9" s="236"/>
      <c r="KV9" s="236"/>
      <c r="KW9" s="236"/>
      <c r="KX9" s="236"/>
      <c r="KY9" s="236"/>
      <c r="KZ9" s="232">
        <f t="shared" si="120"/>
        <v>0</v>
      </c>
      <c r="LA9" s="232">
        <f t="shared" si="121"/>
        <v>0</v>
      </c>
      <c r="LB9" s="232">
        <f t="shared" si="122"/>
        <v>0</v>
      </c>
      <c r="LC9" s="232">
        <f t="shared" si="123"/>
        <v>0</v>
      </c>
      <c r="LD9" s="232">
        <f t="shared" si="124"/>
        <v>0</v>
      </c>
      <c r="LE9" s="232">
        <f t="shared" si="125"/>
        <v>0</v>
      </c>
      <c r="LF9" s="232">
        <f t="shared" si="126"/>
        <v>0</v>
      </c>
      <c r="LG9" s="232">
        <f t="shared" si="127"/>
        <v>0</v>
      </c>
      <c r="LH9" s="232">
        <f t="shared" si="128"/>
        <v>0</v>
      </c>
      <c r="LI9" s="232">
        <f t="shared" si="129"/>
        <v>0</v>
      </c>
      <c r="LJ9" s="232">
        <f t="shared" si="130"/>
        <v>0</v>
      </c>
      <c r="LK9" s="262">
        <f t="shared" si="131"/>
        <v>9</v>
      </c>
      <c r="LL9" s="241">
        <f t="shared" si="84"/>
        <v>0</v>
      </c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</row>
    <row r="10" spans="1:346" s="33" customFormat="1">
      <c r="A10" s="284">
        <v>6</v>
      </c>
      <c r="B10" s="285" t="str">
        <f>'2 A'!G10</f>
        <v>BAUTISTA  RAMIREZ YOLANDA</v>
      </c>
      <c r="C10" s="286"/>
      <c r="D10" s="287"/>
      <c r="E10" s="286"/>
      <c r="F10" s="287"/>
      <c r="G10" s="286"/>
      <c r="H10" s="287"/>
      <c r="I10" s="286"/>
      <c r="J10" s="287"/>
      <c r="K10" s="286"/>
      <c r="L10" s="287"/>
      <c r="M10" s="286"/>
      <c r="N10" s="287"/>
      <c r="O10" s="286"/>
      <c r="P10" s="287"/>
      <c r="Q10" s="286"/>
      <c r="R10" s="287"/>
      <c r="S10" s="286"/>
      <c r="T10" s="287"/>
      <c r="U10" s="286"/>
      <c r="V10" s="287"/>
      <c r="W10" s="286"/>
      <c r="X10" s="287"/>
      <c r="Y10" s="286"/>
      <c r="Z10" s="287"/>
      <c r="AA10" s="282">
        <f t="shared" si="22"/>
        <v>0</v>
      </c>
      <c r="AB10" s="282">
        <f t="shared" si="23"/>
        <v>0</v>
      </c>
      <c r="AC10" s="282">
        <f t="shared" si="24"/>
        <v>0</v>
      </c>
      <c r="AD10" s="282">
        <f t="shared" si="25"/>
        <v>0</v>
      </c>
      <c r="AE10" s="282">
        <f t="shared" si="26"/>
        <v>0</v>
      </c>
      <c r="AF10" s="282">
        <f t="shared" si="27"/>
        <v>0</v>
      </c>
      <c r="AG10" s="282">
        <f t="shared" si="28"/>
        <v>0</v>
      </c>
      <c r="AH10" s="282">
        <f t="shared" si="29"/>
        <v>0</v>
      </c>
      <c r="AI10" s="282">
        <f t="shared" si="30"/>
        <v>0</v>
      </c>
      <c r="AJ10" s="282">
        <f t="shared" si="31"/>
        <v>0</v>
      </c>
      <c r="AK10" s="282">
        <f t="shared" si="32"/>
        <v>0</v>
      </c>
      <c r="AL10" s="282">
        <f t="shared" si="33"/>
        <v>0</v>
      </c>
      <c r="AM10" s="288">
        <f t="shared" si="85"/>
        <v>10</v>
      </c>
      <c r="AN10" s="289">
        <f t="shared" si="34"/>
        <v>0</v>
      </c>
      <c r="AQ10" s="284">
        <v>6</v>
      </c>
      <c r="AR10" s="325" t="str">
        <f>'2B'!G10</f>
        <v>BRAVO LUGO TANIA ABIGAIL</v>
      </c>
      <c r="AS10" s="286"/>
      <c r="AT10" s="287"/>
      <c r="AU10" s="286"/>
      <c r="AV10" s="287"/>
      <c r="AW10" s="286"/>
      <c r="AX10" s="287"/>
      <c r="AY10" s="286"/>
      <c r="AZ10" s="287"/>
      <c r="BA10" s="286"/>
      <c r="BB10" s="287"/>
      <c r="BC10" s="286"/>
      <c r="BD10" s="287"/>
      <c r="BE10" s="286"/>
      <c r="BF10" s="287"/>
      <c r="BG10" s="286"/>
      <c r="BH10" s="287"/>
      <c r="BI10" s="286"/>
      <c r="BJ10" s="287"/>
      <c r="BK10" s="286"/>
      <c r="BL10" s="287"/>
      <c r="BM10" s="286"/>
      <c r="BN10" s="287"/>
      <c r="BO10" s="286"/>
      <c r="BP10" s="287"/>
      <c r="BQ10" s="323">
        <f t="shared" si="0"/>
        <v>0</v>
      </c>
      <c r="BR10" s="323">
        <f t="shared" si="1"/>
        <v>0</v>
      </c>
      <c r="BS10" s="323">
        <f t="shared" si="2"/>
        <v>0</v>
      </c>
      <c r="BT10" s="323">
        <f t="shared" si="3"/>
        <v>0</v>
      </c>
      <c r="BU10" s="323">
        <f t="shared" si="4"/>
        <v>0</v>
      </c>
      <c r="BV10" s="323">
        <f t="shared" si="5"/>
        <v>0</v>
      </c>
      <c r="BW10" s="323">
        <f t="shared" si="6"/>
        <v>0</v>
      </c>
      <c r="BX10" s="323">
        <f t="shared" si="7"/>
        <v>0</v>
      </c>
      <c r="BY10" s="323">
        <f t="shared" si="8"/>
        <v>0</v>
      </c>
      <c r="BZ10" s="323">
        <f t="shared" si="9"/>
        <v>0</v>
      </c>
      <c r="CA10" s="323">
        <f t="shared" si="10"/>
        <v>0</v>
      </c>
      <c r="CB10" s="323">
        <f t="shared" si="35"/>
        <v>0</v>
      </c>
      <c r="CC10" s="326">
        <f t="shared" si="86"/>
        <v>10</v>
      </c>
      <c r="CD10" s="327">
        <f t="shared" si="36"/>
        <v>0</v>
      </c>
      <c r="CG10" s="284">
        <v>6</v>
      </c>
      <c r="CH10" s="325" t="str">
        <f>'2C'!G10</f>
        <v>CASTILLO VELEZ RUBEN</v>
      </c>
      <c r="CI10" s="286"/>
      <c r="CJ10" s="287"/>
      <c r="CK10" s="286"/>
      <c r="CL10" s="287"/>
      <c r="CM10" s="286"/>
      <c r="CN10" s="287"/>
      <c r="CO10" s="286"/>
      <c r="CP10" s="287"/>
      <c r="CQ10" s="286"/>
      <c r="CR10" s="287"/>
      <c r="CS10" s="286"/>
      <c r="CT10" s="287"/>
      <c r="CU10" s="286"/>
      <c r="CV10" s="287"/>
      <c r="CW10" s="286"/>
      <c r="CX10" s="287"/>
      <c r="CY10" s="286"/>
      <c r="CZ10" s="287"/>
      <c r="DA10" s="286"/>
      <c r="DB10" s="287"/>
      <c r="DC10" s="286"/>
      <c r="DD10" s="287"/>
      <c r="DE10" s="286"/>
      <c r="DF10" s="287"/>
      <c r="DG10" s="337">
        <f t="shared" si="37"/>
        <v>0</v>
      </c>
      <c r="DH10" s="337">
        <f t="shared" si="38"/>
        <v>0</v>
      </c>
      <c r="DI10" s="337">
        <f t="shared" si="39"/>
        <v>0</v>
      </c>
      <c r="DJ10" s="337">
        <f t="shared" si="40"/>
        <v>0</v>
      </c>
      <c r="DK10" s="337">
        <f t="shared" si="41"/>
        <v>0</v>
      </c>
      <c r="DL10" s="337">
        <f t="shared" si="42"/>
        <v>0</v>
      </c>
      <c r="DM10" s="337">
        <f t="shared" si="43"/>
        <v>0</v>
      </c>
      <c r="DN10" s="337">
        <f t="shared" si="44"/>
        <v>0</v>
      </c>
      <c r="DO10" s="337">
        <f t="shared" si="45"/>
        <v>0</v>
      </c>
      <c r="DP10" s="337">
        <f t="shared" si="46"/>
        <v>0</v>
      </c>
      <c r="DQ10" s="337">
        <f t="shared" si="47"/>
        <v>0</v>
      </c>
      <c r="DR10" s="337">
        <f t="shared" si="48"/>
        <v>0</v>
      </c>
      <c r="DS10" s="326">
        <f t="shared" si="87"/>
        <v>10</v>
      </c>
      <c r="DT10" s="327">
        <f t="shared" si="88"/>
        <v>0</v>
      </c>
      <c r="DV10" s="420">
        <v>6</v>
      </c>
      <c r="DW10" s="421" t="str">
        <f>'4A'!G10</f>
        <v>GALVEZ SANCHEZ MIGUEL ANGEL</v>
      </c>
      <c r="DX10" s="422"/>
      <c r="DY10" s="423"/>
      <c r="DZ10" s="422"/>
      <c r="EA10" s="423"/>
      <c r="EB10" s="422"/>
      <c r="EC10" s="423"/>
      <c r="ED10" s="422"/>
      <c r="EE10" s="423"/>
      <c r="EF10" s="422"/>
      <c r="EG10" s="423"/>
      <c r="EH10" s="422"/>
      <c r="EI10" s="423"/>
      <c r="EJ10" s="422"/>
      <c r="EK10" s="423"/>
      <c r="EL10" s="422"/>
      <c r="EM10" s="423"/>
      <c r="EN10" s="422"/>
      <c r="EO10" s="423"/>
      <c r="EP10" s="422"/>
      <c r="EQ10" s="423"/>
      <c r="ER10" s="422"/>
      <c r="ES10" s="423"/>
      <c r="ET10" s="422"/>
      <c r="EU10" s="423"/>
      <c r="EV10" s="418">
        <f t="shared" si="49"/>
        <v>0</v>
      </c>
      <c r="EW10" s="418">
        <f t="shared" si="50"/>
        <v>0</v>
      </c>
      <c r="EX10" s="418">
        <f t="shared" si="51"/>
        <v>0</v>
      </c>
      <c r="EY10" s="418">
        <f t="shared" si="52"/>
        <v>0</v>
      </c>
      <c r="EZ10" s="418">
        <f t="shared" si="53"/>
        <v>0</v>
      </c>
      <c r="FA10" s="418">
        <f t="shared" si="54"/>
        <v>0</v>
      </c>
      <c r="FB10" s="418">
        <f t="shared" si="55"/>
        <v>0</v>
      </c>
      <c r="FC10" s="418">
        <f t="shared" si="56"/>
        <v>0</v>
      </c>
      <c r="FD10" s="418">
        <f t="shared" si="57"/>
        <v>0</v>
      </c>
      <c r="FE10" s="418">
        <f t="shared" si="58"/>
        <v>0</v>
      </c>
      <c r="FF10" s="418">
        <f t="shared" si="59"/>
        <v>0</v>
      </c>
      <c r="FG10" s="418">
        <f t="shared" si="60"/>
        <v>0</v>
      </c>
      <c r="FH10" s="424">
        <f t="shared" si="89"/>
        <v>10</v>
      </c>
      <c r="FI10" s="425">
        <f t="shared" si="90"/>
        <v>0</v>
      </c>
      <c r="FL10" s="420">
        <v>6</v>
      </c>
      <c r="FM10" s="421" t="str">
        <f>'4B'!G10</f>
        <v>CASTELAN MOGOLLAN MARIANA</v>
      </c>
      <c r="FN10" s="422"/>
      <c r="FO10" s="423"/>
      <c r="FP10" s="422"/>
      <c r="FQ10" s="423"/>
      <c r="FR10" s="422"/>
      <c r="FS10" s="423"/>
      <c r="FT10" s="422"/>
      <c r="FU10" s="423"/>
      <c r="FV10" s="422"/>
      <c r="FW10" s="423"/>
      <c r="FX10" s="422"/>
      <c r="FY10" s="423"/>
      <c r="FZ10" s="422"/>
      <c r="GA10" s="423"/>
      <c r="GB10" s="422"/>
      <c r="GC10" s="423"/>
      <c r="GD10" s="422"/>
      <c r="GE10" s="423"/>
      <c r="GF10" s="422"/>
      <c r="GG10" s="423"/>
      <c r="GH10" s="422"/>
      <c r="GI10" s="423"/>
      <c r="GJ10" s="422"/>
      <c r="GK10" s="423"/>
      <c r="GL10" s="418">
        <f t="shared" si="91"/>
        <v>0</v>
      </c>
      <c r="GM10" s="418">
        <f t="shared" si="92"/>
        <v>0</v>
      </c>
      <c r="GN10" s="418">
        <f t="shared" si="93"/>
        <v>0</v>
      </c>
      <c r="GO10" s="418">
        <f t="shared" si="94"/>
        <v>0</v>
      </c>
      <c r="GP10" s="418">
        <f t="shared" si="95"/>
        <v>0</v>
      </c>
      <c r="GQ10" s="418">
        <f t="shared" si="96"/>
        <v>0</v>
      </c>
      <c r="GR10" s="418">
        <f t="shared" si="97"/>
        <v>0</v>
      </c>
      <c r="GS10" s="418">
        <f t="shared" si="98"/>
        <v>0</v>
      </c>
      <c r="GT10" s="418">
        <f t="shared" si="99"/>
        <v>0</v>
      </c>
      <c r="GU10" s="418">
        <f t="shared" si="100"/>
        <v>0</v>
      </c>
      <c r="GV10" s="418">
        <f t="shared" si="101"/>
        <v>0</v>
      </c>
      <c r="GW10" s="418">
        <f t="shared" si="102"/>
        <v>0</v>
      </c>
      <c r="GX10" s="424">
        <f t="shared" si="103"/>
        <v>10</v>
      </c>
      <c r="GY10" s="425">
        <f t="shared" si="104"/>
        <v>0</v>
      </c>
      <c r="GZ10" s="179"/>
      <c r="HA10" s="420">
        <v>6</v>
      </c>
      <c r="HB10" s="421" t="str">
        <f>'4C'!G10</f>
        <v>CASTILLO AYALA FRANCISCO</v>
      </c>
      <c r="HC10" s="422"/>
      <c r="HD10" s="423"/>
      <c r="HE10" s="422"/>
      <c r="HF10" s="423"/>
      <c r="HG10" s="422"/>
      <c r="HH10" s="423"/>
      <c r="HI10" s="422"/>
      <c r="HJ10" s="423"/>
      <c r="HK10" s="422"/>
      <c r="HL10" s="423"/>
      <c r="HM10" s="422"/>
      <c r="HN10" s="423"/>
      <c r="HO10" s="422"/>
      <c r="HP10" s="423"/>
      <c r="HQ10" s="422"/>
      <c r="HR10" s="423"/>
      <c r="HS10" s="422"/>
      <c r="HT10" s="423"/>
      <c r="HU10" s="422"/>
      <c r="HV10" s="423"/>
      <c r="HW10" s="422"/>
      <c r="HX10" s="423"/>
      <c r="HY10" s="422"/>
      <c r="HZ10" s="423"/>
      <c r="IA10" s="418">
        <f t="shared" si="105"/>
        <v>0</v>
      </c>
      <c r="IB10" s="418">
        <f t="shared" si="106"/>
        <v>0</v>
      </c>
      <c r="IC10" s="418">
        <f t="shared" si="107"/>
        <v>0</v>
      </c>
      <c r="ID10" s="418">
        <f t="shared" si="108"/>
        <v>0</v>
      </c>
      <c r="IE10" s="418">
        <f t="shared" si="109"/>
        <v>0</v>
      </c>
      <c r="IF10" s="418">
        <f t="shared" si="110"/>
        <v>0</v>
      </c>
      <c r="IG10" s="418">
        <f t="shared" si="111"/>
        <v>0</v>
      </c>
      <c r="IH10" s="418">
        <f t="shared" si="112"/>
        <v>0</v>
      </c>
      <c r="II10" s="418">
        <f t="shared" si="113"/>
        <v>0</v>
      </c>
      <c r="IJ10" s="418">
        <f t="shared" si="114"/>
        <v>0</v>
      </c>
      <c r="IK10" s="418">
        <f t="shared" si="115"/>
        <v>0</v>
      </c>
      <c r="IL10" s="418">
        <f t="shared" si="116"/>
        <v>0</v>
      </c>
      <c r="IM10" s="424">
        <f t="shared" si="117"/>
        <v>10</v>
      </c>
      <c r="IN10" s="425">
        <f t="shared" si="118"/>
        <v>0</v>
      </c>
      <c r="IO10" s="179"/>
      <c r="IP10" s="234">
        <v>6</v>
      </c>
      <c r="IQ10" s="235" t="str">
        <f>'6A'!G10</f>
        <v>CASTAÑEDA FLORES ALAN SAMUEL</v>
      </c>
      <c r="IR10" s="236"/>
      <c r="IS10" s="236"/>
      <c r="IT10" s="236"/>
      <c r="IU10" s="236"/>
      <c r="IV10" s="236"/>
      <c r="IW10" s="237"/>
      <c r="IX10" s="237"/>
      <c r="IY10" s="238"/>
      <c r="IZ10" s="236"/>
      <c r="JA10" s="236"/>
      <c r="JB10" s="236"/>
      <c r="JC10" s="236"/>
      <c r="JD10" s="236"/>
      <c r="JE10" s="236"/>
      <c r="JF10" s="236"/>
      <c r="JG10" s="236"/>
      <c r="JH10" s="236"/>
      <c r="JI10" s="236"/>
      <c r="JJ10" s="236"/>
      <c r="JK10" s="236"/>
      <c r="JL10" s="236"/>
      <c r="JM10" s="236"/>
      <c r="JN10" s="232">
        <f t="shared" si="61"/>
        <v>0</v>
      </c>
      <c r="JO10" s="232">
        <f t="shared" si="62"/>
        <v>0</v>
      </c>
      <c r="JP10" s="232">
        <f t="shared" si="63"/>
        <v>0</v>
      </c>
      <c r="JQ10" s="232">
        <f t="shared" si="64"/>
        <v>0</v>
      </c>
      <c r="JR10" s="232">
        <f t="shared" si="65"/>
        <v>0</v>
      </c>
      <c r="JS10" s="232">
        <f t="shared" si="66"/>
        <v>0</v>
      </c>
      <c r="JT10" s="232">
        <f t="shared" si="67"/>
        <v>0</v>
      </c>
      <c r="JU10" s="232">
        <f t="shared" si="68"/>
        <v>0</v>
      </c>
      <c r="JV10" s="232">
        <f t="shared" si="69"/>
        <v>0</v>
      </c>
      <c r="JW10" s="232">
        <f t="shared" si="70"/>
        <v>0</v>
      </c>
      <c r="JX10" s="232">
        <f t="shared" si="71"/>
        <v>0</v>
      </c>
      <c r="JY10" s="240">
        <f t="shared" si="119"/>
        <v>9</v>
      </c>
      <c r="JZ10" s="241">
        <f t="shared" si="72"/>
        <v>0</v>
      </c>
      <c r="KB10" s="234">
        <v>6</v>
      </c>
      <c r="KC10" s="235" t="str">
        <f>'6B'!G10</f>
        <v>CARRILLO RIVERA MIRIAM SELENE</v>
      </c>
      <c r="KD10" s="236"/>
      <c r="KE10" s="236"/>
      <c r="KF10" s="236"/>
      <c r="KG10" s="236"/>
      <c r="KH10" s="236"/>
      <c r="KI10" s="237"/>
      <c r="KJ10" s="237"/>
      <c r="KK10" s="238"/>
      <c r="KL10" s="236"/>
      <c r="KM10" s="236"/>
      <c r="KN10" s="236"/>
      <c r="KO10" s="236"/>
      <c r="KP10" s="236"/>
      <c r="KQ10" s="236"/>
      <c r="KR10" s="236"/>
      <c r="KS10" s="236"/>
      <c r="KT10" s="236"/>
      <c r="KU10" s="236"/>
      <c r="KV10" s="236"/>
      <c r="KW10" s="236"/>
      <c r="KX10" s="236"/>
      <c r="KY10" s="236"/>
      <c r="KZ10" s="232">
        <f t="shared" si="120"/>
        <v>0</v>
      </c>
      <c r="LA10" s="232">
        <f t="shared" si="121"/>
        <v>0</v>
      </c>
      <c r="LB10" s="232">
        <f t="shared" si="122"/>
        <v>0</v>
      </c>
      <c r="LC10" s="232">
        <f t="shared" si="123"/>
        <v>0</v>
      </c>
      <c r="LD10" s="232">
        <f t="shared" si="124"/>
        <v>0</v>
      </c>
      <c r="LE10" s="232">
        <f t="shared" si="125"/>
        <v>0</v>
      </c>
      <c r="LF10" s="232">
        <f t="shared" si="126"/>
        <v>0</v>
      </c>
      <c r="LG10" s="232">
        <f t="shared" si="127"/>
        <v>0</v>
      </c>
      <c r="LH10" s="232">
        <f t="shared" si="128"/>
        <v>0</v>
      </c>
      <c r="LI10" s="232">
        <f t="shared" si="129"/>
        <v>0</v>
      </c>
      <c r="LJ10" s="232">
        <f t="shared" si="130"/>
        <v>0</v>
      </c>
      <c r="LK10" s="262">
        <f t="shared" si="131"/>
        <v>9</v>
      </c>
      <c r="LL10" s="241">
        <f t="shared" si="84"/>
        <v>0</v>
      </c>
      <c r="LM10" s="134"/>
      <c r="LN10" s="134"/>
      <c r="LO10" s="134"/>
      <c r="LP10" s="134"/>
      <c r="LQ10" s="134"/>
      <c r="LR10" s="134"/>
      <c r="LS10" s="134"/>
      <c r="LT10" s="134"/>
      <c r="LU10" s="134"/>
      <c r="LV10" s="134"/>
      <c r="LW10" s="134"/>
      <c r="LX10" s="134"/>
      <c r="LY10" s="134"/>
      <c r="LZ10" s="134"/>
      <c r="MA10" s="134"/>
      <c r="MB10" s="134"/>
      <c r="MC10" s="134"/>
      <c r="MD10" s="134"/>
      <c r="ME10" s="134"/>
      <c r="MF10" s="134"/>
      <c r="MG10" s="134"/>
      <c r="MH10" s="134"/>
    </row>
    <row r="11" spans="1:346" s="33" customFormat="1">
      <c r="A11" s="284">
        <v>7</v>
      </c>
      <c r="B11" s="285" t="str">
        <f>'2 A'!G11</f>
        <v>CASTILLO AGUILAR LUIS GUSTAVO</v>
      </c>
      <c r="C11" s="286"/>
      <c r="D11" s="287"/>
      <c r="E11" s="286"/>
      <c r="F11" s="287"/>
      <c r="G11" s="286"/>
      <c r="H11" s="287"/>
      <c r="I11" s="286"/>
      <c r="J11" s="287"/>
      <c r="K11" s="286"/>
      <c r="L11" s="287"/>
      <c r="M11" s="286"/>
      <c r="N11" s="287"/>
      <c r="O11" s="286"/>
      <c r="P11" s="287"/>
      <c r="Q11" s="286"/>
      <c r="R11" s="287"/>
      <c r="S11" s="286"/>
      <c r="T11" s="287"/>
      <c r="U11" s="286"/>
      <c r="V11" s="287"/>
      <c r="W11" s="286"/>
      <c r="X11" s="287"/>
      <c r="Y11" s="286"/>
      <c r="Z11" s="287"/>
      <c r="AA11" s="282">
        <f t="shared" si="22"/>
        <v>0</v>
      </c>
      <c r="AB11" s="282">
        <f t="shared" si="23"/>
        <v>0</v>
      </c>
      <c r="AC11" s="282">
        <f t="shared" si="24"/>
        <v>0</v>
      </c>
      <c r="AD11" s="282">
        <f t="shared" si="25"/>
        <v>0</v>
      </c>
      <c r="AE11" s="282">
        <f t="shared" si="26"/>
        <v>0</v>
      </c>
      <c r="AF11" s="282">
        <f t="shared" si="27"/>
        <v>0</v>
      </c>
      <c r="AG11" s="282">
        <f t="shared" si="28"/>
        <v>0</v>
      </c>
      <c r="AH11" s="282">
        <f t="shared" si="29"/>
        <v>0</v>
      </c>
      <c r="AI11" s="282">
        <f t="shared" si="30"/>
        <v>0</v>
      </c>
      <c r="AJ11" s="282">
        <f t="shared" si="31"/>
        <v>0</v>
      </c>
      <c r="AK11" s="282">
        <f t="shared" si="32"/>
        <v>0</v>
      </c>
      <c r="AL11" s="282">
        <f t="shared" si="33"/>
        <v>0</v>
      </c>
      <c r="AM11" s="288">
        <f t="shared" si="85"/>
        <v>10</v>
      </c>
      <c r="AN11" s="289">
        <f t="shared" si="34"/>
        <v>0</v>
      </c>
      <c r="AQ11" s="284">
        <v>7</v>
      </c>
      <c r="AR11" s="325" t="str">
        <f>'2B'!G11</f>
        <v>CADENA CABRERA OSWALDO</v>
      </c>
      <c r="AS11" s="286"/>
      <c r="AT11" s="287"/>
      <c r="AU11" s="286"/>
      <c r="AV11" s="287"/>
      <c r="AW11" s="286"/>
      <c r="AX11" s="287"/>
      <c r="AY11" s="286"/>
      <c r="AZ11" s="287"/>
      <c r="BA11" s="286"/>
      <c r="BB11" s="287"/>
      <c r="BC11" s="286"/>
      <c r="BD11" s="287"/>
      <c r="BE11" s="286"/>
      <c r="BF11" s="287"/>
      <c r="BG11" s="286"/>
      <c r="BH11" s="287"/>
      <c r="BI11" s="286"/>
      <c r="BJ11" s="287"/>
      <c r="BK11" s="286"/>
      <c r="BL11" s="287"/>
      <c r="BM11" s="286"/>
      <c r="BN11" s="287"/>
      <c r="BO11" s="286"/>
      <c r="BP11" s="287"/>
      <c r="BQ11" s="323">
        <f t="shared" si="0"/>
        <v>0</v>
      </c>
      <c r="BR11" s="323">
        <f t="shared" si="1"/>
        <v>0</v>
      </c>
      <c r="BS11" s="323">
        <f t="shared" si="2"/>
        <v>0</v>
      </c>
      <c r="BT11" s="323">
        <f t="shared" si="3"/>
        <v>0</v>
      </c>
      <c r="BU11" s="323">
        <f t="shared" si="4"/>
        <v>0</v>
      </c>
      <c r="BV11" s="323">
        <f t="shared" si="5"/>
        <v>0</v>
      </c>
      <c r="BW11" s="323">
        <f t="shared" si="6"/>
        <v>0</v>
      </c>
      <c r="BX11" s="323">
        <f t="shared" si="7"/>
        <v>0</v>
      </c>
      <c r="BY11" s="323">
        <f t="shared" si="8"/>
        <v>0</v>
      </c>
      <c r="BZ11" s="323">
        <f t="shared" si="9"/>
        <v>0</v>
      </c>
      <c r="CA11" s="323">
        <f t="shared" si="10"/>
        <v>0</v>
      </c>
      <c r="CB11" s="323">
        <f t="shared" si="35"/>
        <v>0</v>
      </c>
      <c r="CC11" s="326">
        <f t="shared" si="86"/>
        <v>10</v>
      </c>
      <c r="CD11" s="327">
        <f t="shared" si="36"/>
        <v>0</v>
      </c>
      <c r="CG11" s="284">
        <v>7</v>
      </c>
      <c r="CH11" s="325" t="str">
        <f>'2C'!G11</f>
        <v>CHAVEZ AGUADO KAREN HAIDE</v>
      </c>
      <c r="CI11" s="286"/>
      <c r="CJ11" s="287"/>
      <c r="CK11" s="286"/>
      <c r="CL11" s="287"/>
      <c r="CM11" s="286"/>
      <c r="CN11" s="287"/>
      <c r="CO11" s="286"/>
      <c r="CP11" s="287"/>
      <c r="CQ11" s="286"/>
      <c r="CR11" s="287"/>
      <c r="CS11" s="286"/>
      <c r="CT11" s="287"/>
      <c r="CU11" s="286"/>
      <c r="CV11" s="287"/>
      <c r="CW11" s="286"/>
      <c r="CX11" s="287"/>
      <c r="CY11" s="286"/>
      <c r="CZ11" s="287"/>
      <c r="DA11" s="286"/>
      <c r="DB11" s="287"/>
      <c r="DC11" s="286"/>
      <c r="DD11" s="287"/>
      <c r="DE11" s="286"/>
      <c r="DF11" s="287"/>
      <c r="DG11" s="337">
        <f t="shared" si="37"/>
        <v>0</v>
      </c>
      <c r="DH11" s="337">
        <f t="shared" si="38"/>
        <v>0</v>
      </c>
      <c r="DI11" s="337">
        <f t="shared" si="39"/>
        <v>0</v>
      </c>
      <c r="DJ11" s="337">
        <f t="shared" si="40"/>
        <v>0</v>
      </c>
      <c r="DK11" s="337">
        <f t="shared" si="41"/>
        <v>0</v>
      </c>
      <c r="DL11" s="337">
        <f t="shared" si="42"/>
        <v>0</v>
      </c>
      <c r="DM11" s="337">
        <f t="shared" si="43"/>
        <v>0</v>
      </c>
      <c r="DN11" s="337">
        <f t="shared" si="44"/>
        <v>0</v>
      </c>
      <c r="DO11" s="337">
        <f t="shared" si="45"/>
        <v>0</v>
      </c>
      <c r="DP11" s="337">
        <f t="shared" si="46"/>
        <v>0</v>
      </c>
      <c r="DQ11" s="337">
        <f t="shared" si="47"/>
        <v>0</v>
      </c>
      <c r="DR11" s="337">
        <f t="shared" si="48"/>
        <v>0</v>
      </c>
      <c r="DS11" s="326">
        <f t="shared" si="87"/>
        <v>10</v>
      </c>
      <c r="DT11" s="327">
        <f t="shared" si="88"/>
        <v>0</v>
      </c>
      <c r="DV11" s="420">
        <v>7</v>
      </c>
      <c r="DW11" s="421" t="str">
        <f>'4A'!G11</f>
        <v>HERNANDEZ CARREON ELIZABETH</v>
      </c>
      <c r="DX11" s="422"/>
      <c r="DY11" s="423"/>
      <c r="DZ11" s="422"/>
      <c r="EA11" s="423"/>
      <c r="EB11" s="422"/>
      <c r="EC11" s="423"/>
      <c r="ED11" s="422"/>
      <c r="EE11" s="423"/>
      <c r="EF11" s="422"/>
      <c r="EG11" s="423"/>
      <c r="EH11" s="422"/>
      <c r="EI11" s="423"/>
      <c r="EJ11" s="422"/>
      <c r="EK11" s="423"/>
      <c r="EL11" s="422"/>
      <c r="EM11" s="423"/>
      <c r="EN11" s="422"/>
      <c r="EO11" s="423"/>
      <c r="EP11" s="422"/>
      <c r="EQ11" s="423"/>
      <c r="ER11" s="422"/>
      <c r="ES11" s="423"/>
      <c r="ET11" s="422"/>
      <c r="EU11" s="423"/>
      <c r="EV11" s="418">
        <f t="shared" si="49"/>
        <v>0</v>
      </c>
      <c r="EW11" s="418">
        <f t="shared" si="50"/>
        <v>0</v>
      </c>
      <c r="EX11" s="418">
        <f t="shared" si="51"/>
        <v>0</v>
      </c>
      <c r="EY11" s="418">
        <f t="shared" si="52"/>
        <v>0</v>
      </c>
      <c r="EZ11" s="418">
        <f t="shared" si="53"/>
        <v>0</v>
      </c>
      <c r="FA11" s="418">
        <f t="shared" si="54"/>
        <v>0</v>
      </c>
      <c r="FB11" s="418">
        <f t="shared" si="55"/>
        <v>0</v>
      </c>
      <c r="FC11" s="418">
        <f t="shared" si="56"/>
        <v>0</v>
      </c>
      <c r="FD11" s="418">
        <f t="shared" si="57"/>
        <v>0</v>
      </c>
      <c r="FE11" s="418">
        <f t="shared" si="58"/>
        <v>0</v>
      </c>
      <c r="FF11" s="418">
        <f t="shared" si="59"/>
        <v>0</v>
      </c>
      <c r="FG11" s="418">
        <f t="shared" si="60"/>
        <v>0</v>
      </c>
      <c r="FH11" s="424">
        <f t="shared" si="89"/>
        <v>10</v>
      </c>
      <c r="FI11" s="425">
        <f t="shared" si="90"/>
        <v>0</v>
      </c>
      <c r="FL11" s="420">
        <v>7</v>
      </c>
      <c r="FM11" s="421" t="str">
        <f>'4B'!G11</f>
        <v>CASTRO SANCHEZ IRVING OMAR</v>
      </c>
      <c r="FN11" s="422"/>
      <c r="FO11" s="423"/>
      <c r="FP11" s="422"/>
      <c r="FQ11" s="423"/>
      <c r="FR11" s="422"/>
      <c r="FS11" s="423"/>
      <c r="FT11" s="422"/>
      <c r="FU11" s="423"/>
      <c r="FV11" s="422"/>
      <c r="FW11" s="423"/>
      <c r="FX11" s="422"/>
      <c r="FY11" s="423"/>
      <c r="FZ11" s="422"/>
      <c r="GA11" s="423"/>
      <c r="GB11" s="422"/>
      <c r="GC11" s="423"/>
      <c r="GD11" s="422"/>
      <c r="GE11" s="423"/>
      <c r="GF11" s="422"/>
      <c r="GG11" s="423"/>
      <c r="GH11" s="422"/>
      <c r="GI11" s="423"/>
      <c r="GJ11" s="422"/>
      <c r="GK11" s="423"/>
      <c r="GL11" s="418">
        <f t="shared" si="91"/>
        <v>0</v>
      </c>
      <c r="GM11" s="418">
        <f t="shared" si="92"/>
        <v>0</v>
      </c>
      <c r="GN11" s="418">
        <f t="shared" si="93"/>
        <v>0</v>
      </c>
      <c r="GO11" s="418">
        <f t="shared" si="94"/>
        <v>0</v>
      </c>
      <c r="GP11" s="418">
        <f t="shared" si="95"/>
        <v>0</v>
      </c>
      <c r="GQ11" s="418">
        <f t="shared" si="96"/>
        <v>0</v>
      </c>
      <c r="GR11" s="418">
        <f t="shared" si="97"/>
        <v>0</v>
      </c>
      <c r="GS11" s="418">
        <f t="shared" si="98"/>
        <v>0</v>
      </c>
      <c r="GT11" s="418">
        <f t="shared" si="99"/>
        <v>0</v>
      </c>
      <c r="GU11" s="418">
        <f t="shared" si="100"/>
        <v>0</v>
      </c>
      <c r="GV11" s="418">
        <f t="shared" si="101"/>
        <v>0</v>
      </c>
      <c r="GW11" s="418">
        <f t="shared" si="102"/>
        <v>0</v>
      </c>
      <c r="GX11" s="424">
        <f t="shared" si="103"/>
        <v>10</v>
      </c>
      <c r="GY11" s="425">
        <f t="shared" si="104"/>
        <v>0</v>
      </c>
      <c r="GZ11" s="179"/>
      <c r="HA11" s="420">
        <v>7</v>
      </c>
      <c r="HB11" s="421" t="str">
        <f>'4C'!G11</f>
        <v>CASTILLO CORDERO JUAN PABLO</v>
      </c>
      <c r="HC11" s="422"/>
      <c r="HD11" s="423"/>
      <c r="HE11" s="422"/>
      <c r="HF11" s="423"/>
      <c r="HG11" s="422"/>
      <c r="HH11" s="423"/>
      <c r="HI11" s="422"/>
      <c r="HJ11" s="423"/>
      <c r="HK11" s="422"/>
      <c r="HL11" s="423"/>
      <c r="HM11" s="422"/>
      <c r="HN11" s="423"/>
      <c r="HO11" s="422"/>
      <c r="HP11" s="423"/>
      <c r="HQ11" s="422"/>
      <c r="HR11" s="423"/>
      <c r="HS11" s="422"/>
      <c r="HT11" s="423"/>
      <c r="HU11" s="422"/>
      <c r="HV11" s="423"/>
      <c r="HW11" s="422"/>
      <c r="HX11" s="423"/>
      <c r="HY11" s="422"/>
      <c r="HZ11" s="423"/>
      <c r="IA11" s="418">
        <f t="shared" si="105"/>
        <v>0</v>
      </c>
      <c r="IB11" s="418">
        <f t="shared" si="106"/>
        <v>0</v>
      </c>
      <c r="IC11" s="418">
        <f t="shared" si="107"/>
        <v>0</v>
      </c>
      <c r="ID11" s="418">
        <f t="shared" si="108"/>
        <v>0</v>
      </c>
      <c r="IE11" s="418">
        <f t="shared" si="109"/>
        <v>0</v>
      </c>
      <c r="IF11" s="418">
        <f t="shared" si="110"/>
        <v>0</v>
      </c>
      <c r="IG11" s="418">
        <f t="shared" si="111"/>
        <v>0</v>
      </c>
      <c r="IH11" s="418">
        <f t="shared" si="112"/>
        <v>0</v>
      </c>
      <c r="II11" s="418">
        <f t="shared" si="113"/>
        <v>0</v>
      </c>
      <c r="IJ11" s="418">
        <f t="shared" si="114"/>
        <v>0</v>
      </c>
      <c r="IK11" s="418">
        <f t="shared" si="115"/>
        <v>0</v>
      </c>
      <c r="IL11" s="418">
        <f t="shared" si="116"/>
        <v>0</v>
      </c>
      <c r="IM11" s="424">
        <f t="shared" si="117"/>
        <v>10</v>
      </c>
      <c r="IN11" s="425">
        <f t="shared" si="118"/>
        <v>0</v>
      </c>
      <c r="IO11" s="179"/>
      <c r="IP11" s="234">
        <v>7</v>
      </c>
      <c r="IQ11" s="235" t="str">
        <f>'6A'!G11</f>
        <v>CASTILLO FLORES LEONARDO</v>
      </c>
      <c r="IR11" s="236"/>
      <c r="IS11" s="236"/>
      <c r="IT11" s="236"/>
      <c r="IU11" s="236"/>
      <c r="IV11" s="236"/>
      <c r="IW11" s="237"/>
      <c r="IX11" s="237"/>
      <c r="IY11" s="238"/>
      <c r="IZ11" s="236"/>
      <c r="JA11" s="236"/>
      <c r="JB11" s="236"/>
      <c r="JC11" s="236"/>
      <c r="JD11" s="236"/>
      <c r="JE11" s="236"/>
      <c r="JF11" s="236"/>
      <c r="JG11" s="236"/>
      <c r="JH11" s="236"/>
      <c r="JI11" s="236"/>
      <c r="JJ11" s="236"/>
      <c r="JK11" s="236"/>
      <c r="JL11" s="236"/>
      <c r="JM11" s="236"/>
      <c r="JN11" s="232">
        <f t="shared" si="61"/>
        <v>0</v>
      </c>
      <c r="JO11" s="232">
        <f t="shared" si="62"/>
        <v>0</v>
      </c>
      <c r="JP11" s="232">
        <f t="shared" si="63"/>
        <v>0</v>
      </c>
      <c r="JQ11" s="232">
        <f t="shared" si="64"/>
        <v>0</v>
      </c>
      <c r="JR11" s="232">
        <f t="shared" si="65"/>
        <v>0</v>
      </c>
      <c r="JS11" s="232">
        <f t="shared" si="66"/>
        <v>0</v>
      </c>
      <c r="JT11" s="232">
        <f t="shared" si="67"/>
        <v>0</v>
      </c>
      <c r="JU11" s="232">
        <f t="shared" si="68"/>
        <v>0</v>
      </c>
      <c r="JV11" s="232">
        <f t="shared" si="69"/>
        <v>0</v>
      </c>
      <c r="JW11" s="232">
        <f t="shared" si="70"/>
        <v>0</v>
      </c>
      <c r="JX11" s="232">
        <f t="shared" si="71"/>
        <v>0</v>
      </c>
      <c r="JY11" s="240">
        <f t="shared" si="119"/>
        <v>9</v>
      </c>
      <c r="JZ11" s="241">
        <f t="shared" si="72"/>
        <v>0</v>
      </c>
      <c r="KB11" s="234">
        <v>7</v>
      </c>
      <c r="KC11" s="235" t="str">
        <f>'6B'!G11</f>
        <v>CASTELAN  MONTIEL JESUS DAVID</v>
      </c>
      <c r="KD11" s="236"/>
      <c r="KE11" s="236"/>
      <c r="KF11" s="236"/>
      <c r="KG11" s="236"/>
      <c r="KH11" s="236"/>
      <c r="KI11" s="237"/>
      <c r="KJ11" s="237"/>
      <c r="KK11" s="238"/>
      <c r="KL11" s="236"/>
      <c r="KM11" s="236"/>
      <c r="KN11" s="236"/>
      <c r="KO11" s="236"/>
      <c r="KP11" s="236"/>
      <c r="KQ11" s="236"/>
      <c r="KR11" s="236"/>
      <c r="KS11" s="236"/>
      <c r="KT11" s="236"/>
      <c r="KU11" s="236"/>
      <c r="KV11" s="236"/>
      <c r="KW11" s="236"/>
      <c r="KX11" s="236"/>
      <c r="KY11" s="236"/>
      <c r="KZ11" s="232">
        <f t="shared" si="120"/>
        <v>0</v>
      </c>
      <c r="LA11" s="232">
        <f t="shared" si="121"/>
        <v>0</v>
      </c>
      <c r="LB11" s="232">
        <f t="shared" si="122"/>
        <v>0</v>
      </c>
      <c r="LC11" s="232">
        <f t="shared" si="123"/>
        <v>0</v>
      </c>
      <c r="LD11" s="232">
        <f t="shared" si="124"/>
        <v>0</v>
      </c>
      <c r="LE11" s="232">
        <f t="shared" si="125"/>
        <v>0</v>
      </c>
      <c r="LF11" s="232">
        <f t="shared" si="126"/>
        <v>0</v>
      </c>
      <c r="LG11" s="232">
        <f t="shared" si="127"/>
        <v>0</v>
      </c>
      <c r="LH11" s="232">
        <f t="shared" si="128"/>
        <v>0</v>
      </c>
      <c r="LI11" s="232">
        <f t="shared" si="129"/>
        <v>0</v>
      </c>
      <c r="LJ11" s="232">
        <f t="shared" si="130"/>
        <v>0</v>
      </c>
      <c r="LK11" s="262">
        <f t="shared" si="131"/>
        <v>9</v>
      </c>
      <c r="LL11" s="241">
        <f t="shared" si="84"/>
        <v>0</v>
      </c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</row>
    <row r="12" spans="1:346" s="33" customFormat="1">
      <c r="A12" s="284">
        <v>8</v>
      </c>
      <c r="B12" s="285" t="str">
        <f>'2 A'!G12</f>
        <v>CORONEL GONZALEZ WENDY GUADALUPE</v>
      </c>
      <c r="C12" s="286"/>
      <c r="D12" s="287"/>
      <c r="E12" s="286"/>
      <c r="F12" s="287"/>
      <c r="G12" s="286"/>
      <c r="H12" s="287"/>
      <c r="I12" s="286"/>
      <c r="J12" s="287"/>
      <c r="K12" s="286"/>
      <c r="L12" s="287"/>
      <c r="M12" s="286"/>
      <c r="N12" s="287"/>
      <c r="O12" s="286"/>
      <c r="P12" s="287"/>
      <c r="Q12" s="286"/>
      <c r="R12" s="287"/>
      <c r="S12" s="286"/>
      <c r="T12" s="287"/>
      <c r="U12" s="286"/>
      <c r="V12" s="287"/>
      <c r="W12" s="286"/>
      <c r="X12" s="287"/>
      <c r="Y12" s="286"/>
      <c r="Z12" s="287"/>
      <c r="AA12" s="282">
        <f t="shared" si="22"/>
        <v>0</v>
      </c>
      <c r="AB12" s="282">
        <f t="shared" si="23"/>
        <v>0</v>
      </c>
      <c r="AC12" s="282">
        <f t="shared" si="24"/>
        <v>0</v>
      </c>
      <c r="AD12" s="282">
        <f t="shared" si="25"/>
        <v>0</v>
      </c>
      <c r="AE12" s="282">
        <f t="shared" si="26"/>
        <v>0</v>
      </c>
      <c r="AF12" s="282">
        <f t="shared" si="27"/>
        <v>0</v>
      </c>
      <c r="AG12" s="282">
        <f t="shared" si="28"/>
        <v>0</v>
      </c>
      <c r="AH12" s="282">
        <f t="shared" si="29"/>
        <v>0</v>
      </c>
      <c r="AI12" s="282">
        <f t="shared" si="30"/>
        <v>0</v>
      </c>
      <c r="AJ12" s="282">
        <f t="shared" si="31"/>
        <v>0</v>
      </c>
      <c r="AK12" s="282">
        <f t="shared" si="32"/>
        <v>0</v>
      </c>
      <c r="AL12" s="282">
        <f t="shared" si="33"/>
        <v>0</v>
      </c>
      <c r="AM12" s="288">
        <f t="shared" si="85"/>
        <v>10</v>
      </c>
      <c r="AN12" s="289">
        <f t="shared" si="34"/>
        <v>0</v>
      </c>
      <c r="AQ12" s="284">
        <v>8</v>
      </c>
      <c r="AR12" s="325" t="str">
        <f>'2B'!G12</f>
        <v>CADENA GONZALEZ LUIS ANTONIO</v>
      </c>
      <c r="AS12" s="286"/>
      <c r="AT12" s="287"/>
      <c r="AU12" s="286"/>
      <c r="AV12" s="287"/>
      <c r="AW12" s="286"/>
      <c r="AX12" s="287"/>
      <c r="AY12" s="286"/>
      <c r="AZ12" s="287"/>
      <c r="BA12" s="286"/>
      <c r="BB12" s="287"/>
      <c r="BC12" s="286"/>
      <c r="BD12" s="287"/>
      <c r="BE12" s="286"/>
      <c r="BF12" s="287"/>
      <c r="BG12" s="286"/>
      <c r="BH12" s="287"/>
      <c r="BI12" s="286"/>
      <c r="BJ12" s="287"/>
      <c r="BK12" s="286"/>
      <c r="BL12" s="287"/>
      <c r="BM12" s="286"/>
      <c r="BN12" s="287"/>
      <c r="BO12" s="286"/>
      <c r="BP12" s="287"/>
      <c r="BQ12" s="323">
        <f t="shared" si="0"/>
        <v>0</v>
      </c>
      <c r="BR12" s="323">
        <f t="shared" si="1"/>
        <v>0</v>
      </c>
      <c r="BS12" s="323">
        <f t="shared" si="2"/>
        <v>0</v>
      </c>
      <c r="BT12" s="323">
        <f t="shared" si="3"/>
        <v>0</v>
      </c>
      <c r="BU12" s="323">
        <f t="shared" si="4"/>
        <v>0</v>
      </c>
      <c r="BV12" s="323">
        <f t="shared" si="5"/>
        <v>0</v>
      </c>
      <c r="BW12" s="323">
        <f t="shared" si="6"/>
        <v>0</v>
      </c>
      <c r="BX12" s="323">
        <f t="shared" si="7"/>
        <v>0</v>
      </c>
      <c r="BY12" s="323">
        <f t="shared" si="8"/>
        <v>0</v>
      </c>
      <c r="BZ12" s="323">
        <f t="shared" si="9"/>
        <v>0</v>
      </c>
      <c r="CA12" s="323">
        <f t="shared" si="10"/>
        <v>0</v>
      </c>
      <c r="CB12" s="323">
        <f t="shared" si="35"/>
        <v>0</v>
      </c>
      <c r="CC12" s="326">
        <f t="shared" si="86"/>
        <v>10</v>
      </c>
      <c r="CD12" s="327">
        <f t="shared" si="36"/>
        <v>0</v>
      </c>
      <c r="CG12" s="284">
        <v>8</v>
      </c>
      <c r="CH12" s="325" t="str">
        <f>'2C'!G12</f>
        <v>COVARRUBIAS GUTIERREZ RUBEN OMAR</v>
      </c>
      <c r="CI12" s="286"/>
      <c r="CJ12" s="287"/>
      <c r="CK12" s="286"/>
      <c r="CL12" s="287"/>
      <c r="CM12" s="286"/>
      <c r="CN12" s="287"/>
      <c r="CO12" s="286"/>
      <c r="CP12" s="287"/>
      <c r="CQ12" s="286"/>
      <c r="CR12" s="287"/>
      <c r="CS12" s="286"/>
      <c r="CT12" s="287"/>
      <c r="CU12" s="286"/>
      <c r="CV12" s="287"/>
      <c r="CW12" s="286"/>
      <c r="CX12" s="287"/>
      <c r="CY12" s="286"/>
      <c r="CZ12" s="287"/>
      <c r="DA12" s="286"/>
      <c r="DB12" s="287"/>
      <c r="DC12" s="286"/>
      <c r="DD12" s="287"/>
      <c r="DE12" s="286"/>
      <c r="DF12" s="287"/>
      <c r="DG12" s="337">
        <f t="shared" si="37"/>
        <v>0</v>
      </c>
      <c r="DH12" s="337">
        <f t="shared" si="38"/>
        <v>0</v>
      </c>
      <c r="DI12" s="337">
        <f t="shared" si="39"/>
        <v>0</v>
      </c>
      <c r="DJ12" s="337">
        <f t="shared" si="40"/>
        <v>0</v>
      </c>
      <c r="DK12" s="337">
        <f t="shared" si="41"/>
        <v>0</v>
      </c>
      <c r="DL12" s="337">
        <f t="shared" si="42"/>
        <v>0</v>
      </c>
      <c r="DM12" s="337">
        <f t="shared" si="43"/>
        <v>0</v>
      </c>
      <c r="DN12" s="337">
        <f t="shared" si="44"/>
        <v>0</v>
      </c>
      <c r="DO12" s="337">
        <f t="shared" si="45"/>
        <v>0</v>
      </c>
      <c r="DP12" s="337">
        <f t="shared" si="46"/>
        <v>0</v>
      </c>
      <c r="DQ12" s="337">
        <f t="shared" si="47"/>
        <v>0</v>
      </c>
      <c r="DR12" s="337">
        <f t="shared" si="48"/>
        <v>0</v>
      </c>
      <c r="DS12" s="326">
        <f t="shared" si="87"/>
        <v>10</v>
      </c>
      <c r="DT12" s="327">
        <f t="shared" si="88"/>
        <v>0</v>
      </c>
      <c r="DV12" s="420">
        <v>8</v>
      </c>
      <c r="DW12" s="421" t="str">
        <f>'4A'!G12</f>
        <v>HERNANDEZ CASTAÑEDA JESUS</v>
      </c>
      <c r="DX12" s="422"/>
      <c r="DY12" s="423"/>
      <c r="DZ12" s="422"/>
      <c r="EA12" s="423"/>
      <c r="EB12" s="422"/>
      <c r="EC12" s="423"/>
      <c r="ED12" s="422"/>
      <c r="EE12" s="423"/>
      <c r="EF12" s="422"/>
      <c r="EG12" s="423"/>
      <c r="EH12" s="422"/>
      <c r="EI12" s="423"/>
      <c r="EJ12" s="422"/>
      <c r="EK12" s="423"/>
      <c r="EL12" s="422"/>
      <c r="EM12" s="423"/>
      <c r="EN12" s="422"/>
      <c r="EO12" s="423"/>
      <c r="EP12" s="422"/>
      <c r="EQ12" s="423"/>
      <c r="ER12" s="422"/>
      <c r="ES12" s="423"/>
      <c r="ET12" s="422"/>
      <c r="EU12" s="423"/>
      <c r="EV12" s="418">
        <f t="shared" si="49"/>
        <v>0</v>
      </c>
      <c r="EW12" s="418">
        <f t="shared" si="50"/>
        <v>0</v>
      </c>
      <c r="EX12" s="418">
        <f t="shared" si="51"/>
        <v>0</v>
      </c>
      <c r="EY12" s="418">
        <f t="shared" si="52"/>
        <v>0</v>
      </c>
      <c r="EZ12" s="418">
        <f t="shared" si="53"/>
        <v>0</v>
      </c>
      <c r="FA12" s="418">
        <f t="shared" si="54"/>
        <v>0</v>
      </c>
      <c r="FB12" s="418">
        <f t="shared" si="55"/>
        <v>0</v>
      </c>
      <c r="FC12" s="418">
        <f t="shared" si="56"/>
        <v>0</v>
      </c>
      <c r="FD12" s="418">
        <f t="shared" si="57"/>
        <v>0</v>
      </c>
      <c r="FE12" s="418">
        <f t="shared" si="58"/>
        <v>0</v>
      </c>
      <c r="FF12" s="418">
        <f t="shared" si="59"/>
        <v>0</v>
      </c>
      <c r="FG12" s="418">
        <f t="shared" si="60"/>
        <v>0</v>
      </c>
      <c r="FH12" s="424">
        <f t="shared" si="89"/>
        <v>10</v>
      </c>
      <c r="FI12" s="425">
        <f t="shared" si="90"/>
        <v>0</v>
      </c>
      <c r="FL12" s="420">
        <v>8</v>
      </c>
      <c r="FM12" s="421" t="str">
        <f>'4B'!G12</f>
        <v>CONTRERAS LEZAMA KEVIN</v>
      </c>
      <c r="FN12" s="422"/>
      <c r="FO12" s="423"/>
      <c r="FP12" s="422"/>
      <c r="FQ12" s="423"/>
      <c r="FR12" s="422"/>
      <c r="FS12" s="423"/>
      <c r="FT12" s="422"/>
      <c r="FU12" s="423"/>
      <c r="FV12" s="422"/>
      <c r="FW12" s="423"/>
      <c r="FX12" s="422"/>
      <c r="FY12" s="423"/>
      <c r="FZ12" s="422"/>
      <c r="GA12" s="423"/>
      <c r="GB12" s="422"/>
      <c r="GC12" s="423"/>
      <c r="GD12" s="422"/>
      <c r="GE12" s="423"/>
      <c r="GF12" s="422"/>
      <c r="GG12" s="423"/>
      <c r="GH12" s="422"/>
      <c r="GI12" s="423"/>
      <c r="GJ12" s="422"/>
      <c r="GK12" s="423"/>
      <c r="GL12" s="418">
        <f t="shared" si="91"/>
        <v>0</v>
      </c>
      <c r="GM12" s="418">
        <f t="shared" si="92"/>
        <v>0</v>
      </c>
      <c r="GN12" s="418">
        <f t="shared" si="93"/>
        <v>0</v>
      </c>
      <c r="GO12" s="418">
        <f t="shared" si="94"/>
        <v>0</v>
      </c>
      <c r="GP12" s="418">
        <f t="shared" si="95"/>
        <v>0</v>
      </c>
      <c r="GQ12" s="418">
        <f t="shared" si="96"/>
        <v>0</v>
      </c>
      <c r="GR12" s="418">
        <f t="shared" si="97"/>
        <v>0</v>
      </c>
      <c r="GS12" s="418">
        <f t="shared" si="98"/>
        <v>0</v>
      </c>
      <c r="GT12" s="418">
        <f t="shared" si="99"/>
        <v>0</v>
      </c>
      <c r="GU12" s="418">
        <f t="shared" si="100"/>
        <v>0</v>
      </c>
      <c r="GV12" s="418">
        <f t="shared" si="101"/>
        <v>0</v>
      </c>
      <c r="GW12" s="418">
        <f t="shared" si="102"/>
        <v>0</v>
      </c>
      <c r="GX12" s="424">
        <f t="shared" si="103"/>
        <v>10</v>
      </c>
      <c r="GY12" s="425">
        <f t="shared" si="104"/>
        <v>0</v>
      </c>
      <c r="GZ12" s="179"/>
      <c r="HA12" s="420">
        <v>8</v>
      </c>
      <c r="HB12" s="421" t="str">
        <f>'4C'!G12</f>
        <v>ESPINOSA CARRILLO AHTZIRI NAYELI</v>
      </c>
      <c r="HC12" s="422"/>
      <c r="HD12" s="423"/>
      <c r="HE12" s="422"/>
      <c r="HF12" s="423"/>
      <c r="HG12" s="422"/>
      <c r="HH12" s="423"/>
      <c r="HI12" s="422"/>
      <c r="HJ12" s="423"/>
      <c r="HK12" s="422"/>
      <c r="HL12" s="423"/>
      <c r="HM12" s="422"/>
      <c r="HN12" s="423"/>
      <c r="HO12" s="422"/>
      <c r="HP12" s="423"/>
      <c r="HQ12" s="422"/>
      <c r="HR12" s="423"/>
      <c r="HS12" s="422"/>
      <c r="HT12" s="423"/>
      <c r="HU12" s="422"/>
      <c r="HV12" s="423"/>
      <c r="HW12" s="422"/>
      <c r="HX12" s="423"/>
      <c r="HY12" s="422"/>
      <c r="HZ12" s="423"/>
      <c r="IA12" s="418">
        <f t="shared" si="105"/>
        <v>0</v>
      </c>
      <c r="IB12" s="418">
        <f t="shared" si="106"/>
        <v>0</v>
      </c>
      <c r="IC12" s="418">
        <f t="shared" si="107"/>
        <v>0</v>
      </c>
      <c r="ID12" s="418">
        <f t="shared" si="108"/>
        <v>0</v>
      </c>
      <c r="IE12" s="418">
        <f t="shared" si="109"/>
        <v>0</v>
      </c>
      <c r="IF12" s="418">
        <f t="shared" si="110"/>
        <v>0</v>
      </c>
      <c r="IG12" s="418">
        <f t="shared" si="111"/>
        <v>0</v>
      </c>
      <c r="IH12" s="418">
        <f t="shared" si="112"/>
        <v>0</v>
      </c>
      <c r="II12" s="418">
        <f t="shared" si="113"/>
        <v>0</v>
      </c>
      <c r="IJ12" s="418">
        <f t="shared" si="114"/>
        <v>0</v>
      </c>
      <c r="IK12" s="418">
        <f t="shared" si="115"/>
        <v>0</v>
      </c>
      <c r="IL12" s="418">
        <f t="shared" si="116"/>
        <v>0</v>
      </c>
      <c r="IM12" s="424">
        <f t="shared" si="117"/>
        <v>10</v>
      </c>
      <c r="IN12" s="425">
        <f t="shared" si="118"/>
        <v>0</v>
      </c>
      <c r="IO12" s="179"/>
      <c r="IP12" s="234">
        <v>8</v>
      </c>
      <c r="IQ12" s="235" t="str">
        <f>'6A'!G12</f>
        <v>DEL VALLE ROMERO JUDITH</v>
      </c>
      <c r="IR12" s="236"/>
      <c r="IS12" s="236"/>
      <c r="IT12" s="236"/>
      <c r="IU12" s="236"/>
      <c r="IV12" s="236"/>
      <c r="IW12" s="237"/>
      <c r="IX12" s="237"/>
      <c r="IY12" s="238"/>
      <c r="IZ12" s="236"/>
      <c r="JA12" s="236"/>
      <c r="JB12" s="236"/>
      <c r="JC12" s="236"/>
      <c r="JD12" s="236"/>
      <c r="JE12" s="236"/>
      <c r="JF12" s="236"/>
      <c r="JG12" s="236"/>
      <c r="JH12" s="236"/>
      <c r="JI12" s="236"/>
      <c r="JJ12" s="236"/>
      <c r="JK12" s="236"/>
      <c r="JL12" s="236"/>
      <c r="JM12" s="236"/>
      <c r="JN12" s="232">
        <f t="shared" si="61"/>
        <v>0</v>
      </c>
      <c r="JO12" s="232">
        <f t="shared" si="62"/>
        <v>0</v>
      </c>
      <c r="JP12" s="232">
        <f t="shared" si="63"/>
        <v>0</v>
      </c>
      <c r="JQ12" s="232">
        <f t="shared" si="64"/>
        <v>0</v>
      </c>
      <c r="JR12" s="232">
        <f t="shared" si="65"/>
        <v>0</v>
      </c>
      <c r="JS12" s="232">
        <f t="shared" si="66"/>
        <v>0</v>
      </c>
      <c r="JT12" s="232">
        <f t="shared" si="67"/>
        <v>0</v>
      </c>
      <c r="JU12" s="232">
        <f t="shared" si="68"/>
        <v>0</v>
      </c>
      <c r="JV12" s="232">
        <f t="shared" si="69"/>
        <v>0</v>
      </c>
      <c r="JW12" s="232">
        <f t="shared" si="70"/>
        <v>0</v>
      </c>
      <c r="JX12" s="232">
        <f t="shared" si="71"/>
        <v>0</v>
      </c>
      <c r="JY12" s="240">
        <f t="shared" si="119"/>
        <v>9</v>
      </c>
      <c r="JZ12" s="241">
        <f t="shared" si="72"/>
        <v>0</v>
      </c>
      <c r="KB12" s="234">
        <v>8</v>
      </c>
      <c r="KC12" s="235" t="str">
        <f>'6B'!G12</f>
        <v>CORONA SANCHEZ JOSE GUADALUPE</v>
      </c>
      <c r="KD12" s="236"/>
      <c r="KE12" s="236"/>
      <c r="KF12" s="236"/>
      <c r="KG12" s="236"/>
      <c r="KH12" s="236"/>
      <c r="KI12" s="237"/>
      <c r="KJ12" s="237"/>
      <c r="KK12" s="238"/>
      <c r="KL12" s="236"/>
      <c r="KM12" s="236"/>
      <c r="KN12" s="236"/>
      <c r="KO12" s="236"/>
      <c r="KP12" s="236"/>
      <c r="KQ12" s="236"/>
      <c r="KR12" s="236"/>
      <c r="KS12" s="236"/>
      <c r="KT12" s="236"/>
      <c r="KU12" s="236"/>
      <c r="KV12" s="236"/>
      <c r="KW12" s="236"/>
      <c r="KX12" s="236"/>
      <c r="KY12" s="236"/>
      <c r="KZ12" s="232">
        <f t="shared" si="120"/>
        <v>0</v>
      </c>
      <c r="LA12" s="232">
        <f t="shared" si="121"/>
        <v>0</v>
      </c>
      <c r="LB12" s="232">
        <f t="shared" si="122"/>
        <v>0</v>
      </c>
      <c r="LC12" s="232">
        <f t="shared" si="123"/>
        <v>0</v>
      </c>
      <c r="LD12" s="232">
        <f t="shared" si="124"/>
        <v>0</v>
      </c>
      <c r="LE12" s="232">
        <f t="shared" si="125"/>
        <v>0</v>
      </c>
      <c r="LF12" s="232">
        <f t="shared" si="126"/>
        <v>0</v>
      </c>
      <c r="LG12" s="232">
        <f t="shared" si="127"/>
        <v>0</v>
      </c>
      <c r="LH12" s="232">
        <f t="shared" si="128"/>
        <v>0</v>
      </c>
      <c r="LI12" s="232">
        <f t="shared" si="129"/>
        <v>0</v>
      </c>
      <c r="LJ12" s="232">
        <f t="shared" si="130"/>
        <v>0</v>
      </c>
      <c r="LK12" s="262">
        <f t="shared" si="131"/>
        <v>9</v>
      </c>
      <c r="LL12" s="241">
        <f t="shared" si="84"/>
        <v>0</v>
      </c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</row>
    <row r="13" spans="1:346" s="33" customFormat="1">
      <c r="A13" s="284">
        <v>9</v>
      </c>
      <c r="B13" s="285" t="str">
        <f>'2 A'!G13</f>
        <v>CORTES RIVERA ALAN SERAFIN</v>
      </c>
      <c r="C13" s="286"/>
      <c r="D13" s="287"/>
      <c r="E13" s="286"/>
      <c r="F13" s="287"/>
      <c r="G13" s="286"/>
      <c r="H13" s="287"/>
      <c r="I13" s="286"/>
      <c r="J13" s="287"/>
      <c r="K13" s="286"/>
      <c r="L13" s="287"/>
      <c r="M13" s="286"/>
      <c r="N13" s="287"/>
      <c r="O13" s="286"/>
      <c r="P13" s="287"/>
      <c r="Q13" s="286"/>
      <c r="R13" s="287"/>
      <c r="S13" s="286"/>
      <c r="T13" s="287"/>
      <c r="U13" s="286"/>
      <c r="V13" s="287"/>
      <c r="W13" s="286"/>
      <c r="X13" s="287"/>
      <c r="Y13" s="286"/>
      <c r="Z13" s="287"/>
      <c r="AA13" s="282">
        <f t="shared" si="22"/>
        <v>0</v>
      </c>
      <c r="AB13" s="282">
        <f t="shared" si="23"/>
        <v>0</v>
      </c>
      <c r="AC13" s="282">
        <f t="shared" si="24"/>
        <v>0</v>
      </c>
      <c r="AD13" s="282">
        <f t="shared" si="25"/>
        <v>0</v>
      </c>
      <c r="AE13" s="282">
        <f t="shared" si="26"/>
        <v>0</v>
      </c>
      <c r="AF13" s="282">
        <f t="shared" si="27"/>
        <v>0</v>
      </c>
      <c r="AG13" s="282">
        <f t="shared" si="28"/>
        <v>0</v>
      </c>
      <c r="AH13" s="282">
        <f t="shared" si="29"/>
        <v>0</v>
      </c>
      <c r="AI13" s="282">
        <f t="shared" si="30"/>
        <v>0</v>
      </c>
      <c r="AJ13" s="282">
        <f t="shared" si="31"/>
        <v>0</v>
      </c>
      <c r="AK13" s="282">
        <f t="shared" si="32"/>
        <v>0</v>
      </c>
      <c r="AL13" s="282">
        <f t="shared" si="33"/>
        <v>0</v>
      </c>
      <c r="AM13" s="288">
        <f t="shared" si="85"/>
        <v>10</v>
      </c>
      <c r="AN13" s="289">
        <f t="shared" si="34"/>
        <v>0</v>
      </c>
      <c r="AQ13" s="284">
        <v>9</v>
      </c>
      <c r="AR13" s="325" t="str">
        <f>'2B'!G13</f>
        <v>CARO  CASTILLO BRENDA GUADALUPE</v>
      </c>
      <c r="AS13" s="286"/>
      <c r="AT13" s="287"/>
      <c r="AU13" s="286"/>
      <c r="AV13" s="287"/>
      <c r="AW13" s="286"/>
      <c r="AX13" s="287"/>
      <c r="AY13" s="286"/>
      <c r="AZ13" s="287"/>
      <c r="BA13" s="286"/>
      <c r="BB13" s="287"/>
      <c r="BC13" s="286"/>
      <c r="BD13" s="287"/>
      <c r="BE13" s="286"/>
      <c r="BF13" s="287"/>
      <c r="BG13" s="286"/>
      <c r="BH13" s="287"/>
      <c r="BI13" s="286"/>
      <c r="BJ13" s="287"/>
      <c r="BK13" s="286"/>
      <c r="BL13" s="287"/>
      <c r="BM13" s="286"/>
      <c r="BN13" s="287"/>
      <c r="BO13" s="286"/>
      <c r="BP13" s="287"/>
      <c r="BQ13" s="323">
        <f t="shared" si="0"/>
        <v>0</v>
      </c>
      <c r="BR13" s="323">
        <f t="shared" si="1"/>
        <v>0</v>
      </c>
      <c r="BS13" s="323">
        <f t="shared" si="2"/>
        <v>0</v>
      </c>
      <c r="BT13" s="323">
        <f t="shared" si="3"/>
        <v>0</v>
      </c>
      <c r="BU13" s="323">
        <f t="shared" si="4"/>
        <v>0</v>
      </c>
      <c r="BV13" s="323">
        <f t="shared" si="5"/>
        <v>0</v>
      </c>
      <c r="BW13" s="323">
        <f t="shared" si="6"/>
        <v>0</v>
      </c>
      <c r="BX13" s="323">
        <f t="shared" si="7"/>
        <v>0</v>
      </c>
      <c r="BY13" s="323">
        <f t="shared" si="8"/>
        <v>0</v>
      </c>
      <c r="BZ13" s="323">
        <f t="shared" si="9"/>
        <v>0</v>
      </c>
      <c r="CA13" s="323">
        <f t="shared" si="10"/>
        <v>0</v>
      </c>
      <c r="CB13" s="323">
        <f t="shared" si="35"/>
        <v>0</v>
      </c>
      <c r="CC13" s="326">
        <f t="shared" si="86"/>
        <v>10</v>
      </c>
      <c r="CD13" s="327">
        <f t="shared" si="36"/>
        <v>0</v>
      </c>
      <c r="CG13" s="284">
        <v>9</v>
      </c>
      <c r="CH13" s="325" t="str">
        <f>'2C'!G13</f>
        <v>CRUZ LAZCANO ESLI NAGAI</v>
      </c>
      <c r="CI13" s="286"/>
      <c r="CJ13" s="287"/>
      <c r="CK13" s="286"/>
      <c r="CL13" s="287"/>
      <c r="CM13" s="286"/>
      <c r="CN13" s="287"/>
      <c r="CO13" s="286"/>
      <c r="CP13" s="287"/>
      <c r="CQ13" s="286"/>
      <c r="CR13" s="287"/>
      <c r="CS13" s="286"/>
      <c r="CT13" s="287"/>
      <c r="CU13" s="286"/>
      <c r="CV13" s="287"/>
      <c r="CW13" s="286"/>
      <c r="CX13" s="287"/>
      <c r="CY13" s="286"/>
      <c r="CZ13" s="287"/>
      <c r="DA13" s="286"/>
      <c r="DB13" s="287"/>
      <c r="DC13" s="286"/>
      <c r="DD13" s="287"/>
      <c r="DE13" s="286"/>
      <c r="DF13" s="287"/>
      <c r="DG13" s="337">
        <f t="shared" si="37"/>
        <v>0</v>
      </c>
      <c r="DH13" s="337">
        <f t="shared" si="38"/>
        <v>0</v>
      </c>
      <c r="DI13" s="337">
        <f t="shared" si="39"/>
        <v>0</v>
      </c>
      <c r="DJ13" s="337">
        <f t="shared" si="40"/>
        <v>0</v>
      </c>
      <c r="DK13" s="337">
        <f t="shared" si="41"/>
        <v>0</v>
      </c>
      <c r="DL13" s="337">
        <f t="shared" si="42"/>
        <v>0</v>
      </c>
      <c r="DM13" s="337">
        <f t="shared" si="43"/>
        <v>0</v>
      </c>
      <c r="DN13" s="337">
        <f t="shared" si="44"/>
        <v>0</v>
      </c>
      <c r="DO13" s="337">
        <f t="shared" si="45"/>
        <v>0</v>
      </c>
      <c r="DP13" s="337">
        <f t="shared" si="46"/>
        <v>0</v>
      </c>
      <c r="DQ13" s="337">
        <f t="shared" si="47"/>
        <v>0</v>
      </c>
      <c r="DR13" s="337">
        <f t="shared" si="48"/>
        <v>0</v>
      </c>
      <c r="DS13" s="326">
        <f t="shared" si="87"/>
        <v>10</v>
      </c>
      <c r="DT13" s="327">
        <f t="shared" si="88"/>
        <v>0</v>
      </c>
      <c r="DV13" s="420">
        <v>9</v>
      </c>
      <c r="DW13" s="421" t="str">
        <f>'4A'!G13</f>
        <v>HERNANDEZ FLORES FABIAN</v>
      </c>
      <c r="DX13" s="422"/>
      <c r="DY13" s="423"/>
      <c r="DZ13" s="422"/>
      <c r="EA13" s="423"/>
      <c r="EB13" s="422"/>
      <c r="EC13" s="423"/>
      <c r="ED13" s="422"/>
      <c r="EE13" s="423"/>
      <c r="EF13" s="422"/>
      <c r="EG13" s="423"/>
      <c r="EH13" s="422"/>
      <c r="EI13" s="423"/>
      <c r="EJ13" s="422"/>
      <c r="EK13" s="423"/>
      <c r="EL13" s="422"/>
      <c r="EM13" s="423"/>
      <c r="EN13" s="422"/>
      <c r="EO13" s="423"/>
      <c r="EP13" s="422"/>
      <c r="EQ13" s="423"/>
      <c r="ER13" s="422"/>
      <c r="ES13" s="423"/>
      <c r="ET13" s="422"/>
      <c r="EU13" s="423"/>
      <c r="EV13" s="418">
        <f t="shared" si="49"/>
        <v>0</v>
      </c>
      <c r="EW13" s="418">
        <f t="shared" si="50"/>
        <v>0</v>
      </c>
      <c r="EX13" s="418">
        <f t="shared" si="51"/>
        <v>0</v>
      </c>
      <c r="EY13" s="418">
        <f t="shared" si="52"/>
        <v>0</v>
      </c>
      <c r="EZ13" s="418">
        <f t="shared" si="53"/>
        <v>0</v>
      </c>
      <c r="FA13" s="418">
        <f t="shared" si="54"/>
        <v>0</v>
      </c>
      <c r="FB13" s="418">
        <f t="shared" si="55"/>
        <v>0</v>
      </c>
      <c r="FC13" s="418">
        <f t="shared" si="56"/>
        <v>0</v>
      </c>
      <c r="FD13" s="418">
        <f t="shared" si="57"/>
        <v>0</v>
      </c>
      <c r="FE13" s="418">
        <f t="shared" si="58"/>
        <v>0</v>
      </c>
      <c r="FF13" s="418">
        <f t="shared" si="59"/>
        <v>0</v>
      </c>
      <c r="FG13" s="418">
        <f t="shared" si="60"/>
        <v>0</v>
      </c>
      <c r="FH13" s="424">
        <f t="shared" si="89"/>
        <v>10</v>
      </c>
      <c r="FI13" s="425">
        <f t="shared" si="90"/>
        <v>0</v>
      </c>
      <c r="FL13" s="420">
        <v>9</v>
      </c>
      <c r="FM13" s="421" t="str">
        <f>'4B'!G13</f>
        <v>CORONEL GONZALEZ EDWIN EZEQUIEL</v>
      </c>
      <c r="FN13" s="422"/>
      <c r="FO13" s="423"/>
      <c r="FP13" s="422"/>
      <c r="FQ13" s="423"/>
      <c r="FR13" s="422"/>
      <c r="FS13" s="423"/>
      <c r="FT13" s="422"/>
      <c r="FU13" s="423"/>
      <c r="FV13" s="422"/>
      <c r="FW13" s="423"/>
      <c r="FX13" s="422"/>
      <c r="FY13" s="423"/>
      <c r="FZ13" s="422"/>
      <c r="GA13" s="423"/>
      <c r="GB13" s="422"/>
      <c r="GC13" s="423"/>
      <c r="GD13" s="422"/>
      <c r="GE13" s="423"/>
      <c r="GF13" s="422"/>
      <c r="GG13" s="423"/>
      <c r="GH13" s="422"/>
      <c r="GI13" s="423"/>
      <c r="GJ13" s="422"/>
      <c r="GK13" s="423"/>
      <c r="GL13" s="418">
        <f t="shared" si="91"/>
        <v>0</v>
      </c>
      <c r="GM13" s="418">
        <f t="shared" si="92"/>
        <v>0</v>
      </c>
      <c r="GN13" s="418">
        <f t="shared" si="93"/>
        <v>0</v>
      </c>
      <c r="GO13" s="418">
        <f t="shared" si="94"/>
        <v>0</v>
      </c>
      <c r="GP13" s="418">
        <f t="shared" si="95"/>
        <v>0</v>
      </c>
      <c r="GQ13" s="418">
        <f t="shared" si="96"/>
        <v>0</v>
      </c>
      <c r="GR13" s="418">
        <f t="shared" si="97"/>
        <v>0</v>
      </c>
      <c r="GS13" s="418">
        <f t="shared" si="98"/>
        <v>0</v>
      </c>
      <c r="GT13" s="418">
        <f t="shared" si="99"/>
        <v>0</v>
      </c>
      <c r="GU13" s="418">
        <f t="shared" si="100"/>
        <v>0</v>
      </c>
      <c r="GV13" s="418">
        <f t="shared" si="101"/>
        <v>0</v>
      </c>
      <c r="GW13" s="418">
        <f t="shared" si="102"/>
        <v>0</v>
      </c>
      <c r="GX13" s="424">
        <f t="shared" si="103"/>
        <v>10</v>
      </c>
      <c r="GY13" s="425">
        <f t="shared" si="104"/>
        <v>0</v>
      </c>
      <c r="GZ13" s="179"/>
      <c r="HA13" s="420">
        <v>9</v>
      </c>
      <c r="HB13" s="421" t="str">
        <f>'4C'!G13</f>
        <v>ESTRADA VAZQUEZ JUAN CARLOS</v>
      </c>
      <c r="HC13" s="422"/>
      <c r="HD13" s="423"/>
      <c r="HE13" s="422"/>
      <c r="HF13" s="423"/>
      <c r="HG13" s="422"/>
      <c r="HH13" s="423"/>
      <c r="HI13" s="422"/>
      <c r="HJ13" s="423"/>
      <c r="HK13" s="422"/>
      <c r="HL13" s="423"/>
      <c r="HM13" s="422"/>
      <c r="HN13" s="423"/>
      <c r="HO13" s="422"/>
      <c r="HP13" s="423"/>
      <c r="HQ13" s="422"/>
      <c r="HR13" s="423"/>
      <c r="HS13" s="422"/>
      <c r="HT13" s="423"/>
      <c r="HU13" s="422"/>
      <c r="HV13" s="423"/>
      <c r="HW13" s="422"/>
      <c r="HX13" s="423"/>
      <c r="HY13" s="422"/>
      <c r="HZ13" s="423"/>
      <c r="IA13" s="418">
        <f t="shared" si="105"/>
        <v>0</v>
      </c>
      <c r="IB13" s="418">
        <f t="shared" si="106"/>
        <v>0</v>
      </c>
      <c r="IC13" s="418">
        <f t="shared" si="107"/>
        <v>0</v>
      </c>
      <c r="ID13" s="418">
        <f t="shared" si="108"/>
        <v>0</v>
      </c>
      <c r="IE13" s="418">
        <f t="shared" si="109"/>
        <v>0</v>
      </c>
      <c r="IF13" s="418">
        <f t="shared" si="110"/>
        <v>0</v>
      </c>
      <c r="IG13" s="418">
        <f t="shared" si="111"/>
        <v>0</v>
      </c>
      <c r="IH13" s="418">
        <f t="shared" si="112"/>
        <v>0</v>
      </c>
      <c r="II13" s="418">
        <f t="shared" si="113"/>
        <v>0</v>
      </c>
      <c r="IJ13" s="418">
        <f t="shared" si="114"/>
        <v>0</v>
      </c>
      <c r="IK13" s="418">
        <f t="shared" si="115"/>
        <v>0</v>
      </c>
      <c r="IL13" s="418">
        <f t="shared" si="116"/>
        <v>0</v>
      </c>
      <c r="IM13" s="424">
        <f t="shared" si="117"/>
        <v>10</v>
      </c>
      <c r="IN13" s="425">
        <f t="shared" si="118"/>
        <v>0</v>
      </c>
      <c r="IO13" s="179"/>
      <c r="IP13" s="234">
        <v>9</v>
      </c>
      <c r="IQ13" s="235" t="str">
        <f>'6A'!G13</f>
        <v>ELIAS CARRILLO NATALIE LIZBETH</v>
      </c>
      <c r="IR13" s="236"/>
      <c r="IS13" s="236"/>
      <c r="IT13" s="236"/>
      <c r="IU13" s="236"/>
      <c r="IV13" s="236"/>
      <c r="IW13" s="237"/>
      <c r="IX13" s="237"/>
      <c r="IY13" s="238"/>
      <c r="IZ13" s="236"/>
      <c r="JA13" s="236"/>
      <c r="JB13" s="236"/>
      <c r="JC13" s="236"/>
      <c r="JD13" s="236"/>
      <c r="JE13" s="236"/>
      <c r="JF13" s="236"/>
      <c r="JG13" s="236"/>
      <c r="JH13" s="236"/>
      <c r="JI13" s="236"/>
      <c r="JJ13" s="236"/>
      <c r="JK13" s="236"/>
      <c r="JL13" s="236"/>
      <c r="JM13" s="236"/>
      <c r="JN13" s="232">
        <f t="shared" si="61"/>
        <v>0</v>
      </c>
      <c r="JO13" s="232">
        <f t="shared" si="62"/>
        <v>0</v>
      </c>
      <c r="JP13" s="232">
        <f t="shared" si="63"/>
        <v>0</v>
      </c>
      <c r="JQ13" s="232">
        <f t="shared" si="64"/>
        <v>0</v>
      </c>
      <c r="JR13" s="232">
        <f t="shared" si="65"/>
        <v>0</v>
      </c>
      <c r="JS13" s="232">
        <f t="shared" si="66"/>
        <v>0</v>
      </c>
      <c r="JT13" s="232">
        <f t="shared" si="67"/>
        <v>0</v>
      </c>
      <c r="JU13" s="232">
        <f t="shared" si="68"/>
        <v>0</v>
      </c>
      <c r="JV13" s="232">
        <f t="shared" si="69"/>
        <v>0</v>
      </c>
      <c r="JW13" s="232">
        <f t="shared" si="70"/>
        <v>0</v>
      </c>
      <c r="JX13" s="232">
        <f t="shared" si="71"/>
        <v>0</v>
      </c>
      <c r="JY13" s="240">
        <f t="shared" si="119"/>
        <v>9</v>
      </c>
      <c r="JZ13" s="241">
        <f t="shared" si="72"/>
        <v>0</v>
      </c>
      <c r="KB13" s="234">
        <v>9</v>
      </c>
      <c r="KC13" s="235" t="str">
        <f>'6B'!G13</f>
        <v>DE LA CRUZ HERNANDEZ AMAYRANIE</v>
      </c>
      <c r="KD13" s="236"/>
      <c r="KE13" s="236"/>
      <c r="KF13" s="236"/>
      <c r="KG13" s="236"/>
      <c r="KH13" s="236"/>
      <c r="KI13" s="237"/>
      <c r="KJ13" s="237"/>
      <c r="KK13" s="238"/>
      <c r="KL13" s="236"/>
      <c r="KM13" s="236"/>
      <c r="KN13" s="236"/>
      <c r="KO13" s="236"/>
      <c r="KP13" s="236"/>
      <c r="KQ13" s="236"/>
      <c r="KR13" s="236"/>
      <c r="KS13" s="236"/>
      <c r="KT13" s="236"/>
      <c r="KU13" s="236"/>
      <c r="KV13" s="236"/>
      <c r="KW13" s="236"/>
      <c r="KX13" s="236"/>
      <c r="KY13" s="236"/>
      <c r="KZ13" s="232">
        <f t="shared" si="120"/>
        <v>0</v>
      </c>
      <c r="LA13" s="232">
        <f t="shared" si="121"/>
        <v>0</v>
      </c>
      <c r="LB13" s="232">
        <f t="shared" si="122"/>
        <v>0</v>
      </c>
      <c r="LC13" s="232">
        <f t="shared" si="123"/>
        <v>0</v>
      </c>
      <c r="LD13" s="232">
        <f t="shared" si="124"/>
        <v>0</v>
      </c>
      <c r="LE13" s="232">
        <f t="shared" si="125"/>
        <v>0</v>
      </c>
      <c r="LF13" s="232">
        <f t="shared" si="126"/>
        <v>0</v>
      </c>
      <c r="LG13" s="232">
        <f t="shared" si="127"/>
        <v>0</v>
      </c>
      <c r="LH13" s="232">
        <f t="shared" si="128"/>
        <v>0</v>
      </c>
      <c r="LI13" s="232">
        <f t="shared" si="129"/>
        <v>0</v>
      </c>
      <c r="LJ13" s="232">
        <f t="shared" si="130"/>
        <v>0</v>
      </c>
      <c r="LK13" s="262">
        <f t="shared" si="131"/>
        <v>9</v>
      </c>
      <c r="LL13" s="241">
        <f t="shared" si="84"/>
        <v>0</v>
      </c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</row>
    <row r="14" spans="1:346" s="33" customFormat="1">
      <c r="A14" s="284">
        <v>10</v>
      </c>
      <c r="B14" s="285" t="str">
        <f>'2 A'!G14</f>
        <v>GARCIA MARTINEZ JOSE EDUARDO</v>
      </c>
      <c r="C14" s="286"/>
      <c r="D14" s="287"/>
      <c r="E14" s="286"/>
      <c r="F14" s="287"/>
      <c r="G14" s="286"/>
      <c r="H14" s="287"/>
      <c r="I14" s="286"/>
      <c r="J14" s="287"/>
      <c r="K14" s="286"/>
      <c r="L14" s="287"/>
      <c r="M14" s="286"/>
      <c r="N14" s="287"/>
      <c r="O14" s="286"/>
      <c r="P14" s="287"/>
      <c r="Q14" s="286"/>
      <c r="R14" s="287"/>
      <c r="S14" s="286"/>
      <c r="T14" s="287"/>
      <c r="U14" s="286"/>
      <c r="V14" s="287"/>
      <c r="W14" s="286"/>
      <c r="X14" s="287"/>
      <c r="Y14" s="286"/>
      <c r="Z14" s="287"/>
      <c r="AA14" s="282">
        <f t="shared" si="22"/>
        <v>0</v>
      </c>
      <c r="AB14" s="282">
        <f t="shared" si="23"/>
        <v>0</v>
      </c>
      <c r="AC14" s="282">
        <f t="shared" si="24"/>
        <v>0</v>
      </c>
      <c r="AD14" s="282">
        <f t="shared" si="25"/>
        <v>0</v>
      </c>
      <c r="AE14" s="282">
        <f t="shared" si="26"/>
        <v>0</v>
      </c>
      <c r="AF14" s="282">
        <f t="shared" si="27"/>
        <v>0</v>
      </c>
      <c r="AG14" s="282">
        <f t="shared" si="28"/>
        <v>0</v>
      </c>
      <c r="AH14" s="282">
        <f t="shared" si="29"/>
        <v>0</v>
      </c>
      <c r="AI14" s="282">
        <f t="shared" si="30"/>
        <v>0</v>
      </c>
      <c r="AJ14" s="282">
        <f t="shared" si="31"/>
        <v>0</v>
      </c>
      <c r="AK14" s="282">
        <f t="shared" si="32"/>
        <v>0</v>
      </c>
      <c r="AL14" s="282">
        <f t="shared" si="33"/>
        <v>0</v>
      </c>
      <c r="AM14" s="288">
        <f t="shared" si="85"/>
        <v>10</v>
      </c>
      <c r="AN14" s="289">
        <f t="shared" si="34"/>
        <v>0</v>
      </c>
      <c r="AQ14" s="284">
        <v>10</v>
      </c>
      <c r="AR14" s="325" t="str">
        <f>'2B'!G14</f>
        <v>CONTRERAS ARRIAGA JOSE ARMANDO</v>
      </c>
      <c r="AS14" s="286"/>
      <c r="AT14" s="287"/>
      <c r="AU14" s="286"/>
      <c r="AV14" s="287"/>
      <c r="AW14" s="286"/>
      <c r="AX14" s="287"/>
      <c r="AY14" s="286"/>
      <c r="AZ14" s="287"/>
      <c r="BA14" s="286"/>
      <c r="BB14" s="287"/>
      <c r="BC14" s="286"/>
      <c r="BD14" s="287"/>
      <c r="BE14" s="286"/>
      <c r="BF14" s="287"/>
      <c r="BG14" s="286"/>
      <c r="BH14" s="287"/>
      <c r="BI14" s="286"/>
      <c r="BJ14" s="287"/>
      <c r="BK14" s="286"/>
      <c r="BL14" s="287"/>
      <c r="BM14" s="286"/>
      <c r="BN14" s="287"/>
      <c r="BO14" s="286"/>
      <c r="BP14" s="287"/>
      <c r="BQ14" s="323">
        <f t="shared" si="0"/>
        <v>0</v>
      </c>
      <c r="BR14" s="323">
        <f t="shared" si="1"/>
        <v>0</v>
      </c>
      <c r="BS14" s="323">
        <f t="shared" si="2"/>
        <v>0</v>
      </c>
      <c r="BT14" s="323">
        <f t="shared" si="3"/>
        <v>0</v>
      </c>
      <c r="BU14" s="323">
        <f t="shared" si="4"/>
        <v>0</v>
      </c>
      <c r="BV14" s="323">
        <f t="shared" si="5"/>
        <v>0</v>
      </c>
      <c r="BW14" s="323">
        <f t="shared" si="6"/>
        <v>0</v>
      </c>
      <c r="BX14" s="323">
        <f t="shared" si="7"/>
        <v>0</v>
      </c>
      <c r="BY14" s="323">
        <f t="shared" si="8"/>
        <v>0</v>
      </c>
      <c r="BZ14" s="323">
        <f t="shared" si="9"/>
        <v>0</v>
      </c>
      <c r="CA14" s="323">
        <f t="shared" si="10"/>
        <v>0</v>
      </c>
      <c r="CB14" s="323">
        <f t="shared" si="35"/>
        <v>0</v>
      </c>
      <c r="CC14" s="326">
        <f t="shared" si="86"/>
        <v>10</v>
      </c>
      <c r="CD14" s="327">
        <f t="shared" si="36"/>
        <v>0</v>
      </c>
      <c r="CG14" s="284">
        <v>10</v>
      </c>
      <c r="CH14" s="325" t="str">
        <f>'2C'!G14</f>
        <v>CUEVAS MACIAS ZAHIRA LIZETH</v>
      </c>
      <c r="CI14" s="286"/>
      <c r="CJ14" s="287"/>
      <c r="CK14" s="286"/>
      <c r="CL14" s="287"/>
      <c r="CM14" s="286"/>
      <c r="CN14" s="287"/>
      <c r="CO14" s="286"/>
      <c r="CP14" s="287"/>
      <c r="CQ14" s="286"/>
      <c r="CR14" s="287"/>
      <c r="CS14" s="286"/>
      <c r="CT14" s="287"/>
      <c r="CU14" s="286"/>
      <c r="CV14" s="287"/>
      <c r="CW14" s="286"/>
      <c r="CX14" s="287"/>
      <c r="CY14" s="286"/>
      <c r="CZ14" s="287"/>
      <c r="DA14" s="286"/>
      <c r="DB14" s="287"/>
      <c r="DC14" s="286"/>
      <c r="DD14" s="287"/>
      <c r="DE14" s="286"/>
      <c r="DF14" s="287"/>
      <c r="DG14" s="337">
        <f t="shared" si="37"/>
        <v>0</v>
      </c>
      <c r="DH14" s="337">
        <f t="shared" si="38"/>
        <v>0</v>
      </c>
      <c r="DI14" s="337">
        <f t="shared" si="39"/>
        <v>0</v>
      </c>
      <c r="DJ14" s="337">
        <f t="shared" si="40"/>
        <v>0</v>
      </c>
      <c r="DK14" s="337">
        <f t="shared" si="41"/>
        <v>0</v>
      </c>
      <c r="DL14" s="337">
        <f t="shared" si="42"/>
        <v>0</v>
      </c>
      <c r="DM14" s="337">
        <f t="shared" si="43"/>
        <v>0</v>
      </c>
      <c r="DN14" s="337">
        <f t="shared" si="44"/>
        <v>0</v>
      </c>
      <c r="DO14" s="337">
        <f t="shared" si="45"/>
        <v>0</v>
      </c>
      <c r="DP14" s="337">
        <f t="shared" si="46"/>
        <v>0</v>
      </c>
      <c r="DQ14" s="337">
        <f t="shared" si="47"/>
        <v>0</v>
      </c>
      <c r="DR14" s="337">
        <f t="shared" si="48"/>
        <v>0</v>
      </c>
      <c r="DS14" s="326">
        <f t="shared" si="87"/>
        <v>10</v>
      </c>
      <c r="DT14" s="327">
        <f t="shared" si="88"/>
        <v>0</v>
      </c>
      <c r="DV14" s="420">
        <v>10</v>
      </c>
      <c r="DW14" s="421" t="str">
        <f>'4A'!G14</f>
        <v>HIGUERA CABRERA MARCO AUDREY</v>
      </c>
      <c r="DX14" s="422"/>
      <c r="DY14" s="423"/>
      <c r="DZ14" s="422"/>
      <c r="EA14" s="423"/>
      <c r="EB14" s="422"/>
      <c r="EC14" s="423"/>
      <c r="ED14" s="422"/>
      <c r="EE14" s="423"/>
      <c r="EF14" s="422"/>
      <c r="EG14" s="423"/>
      <c r="EH14" s="422"/>
      <c r="EI14" s="423"/>
      <c r="EJ14" s="422"/>
      <c r="EK14" s="423"/>
      <c r="EL14" s="422"/>
      <c r="EM14" s="423"/>
      <c r="EN14" s="422"/>
      <c r="EO14" s="423"/>
      <c r="EP14" s="422"/>
      <c r="EQ14" s="423"/>
      <c r="ER14" s="422"/>
      <c r="ES14" s="423"/>
      <c r="ET14" s="422"/>
      <c r="EU14" s="423"/>
      <c r="EV14" s="418">
        <f t="shared" si="49"/>
        <v>0</v>
      </c>
      <c r="EW14" s="418">
        <f t="shared" si="50"/>
        <v>0</v>
      </c>
      <c r="EX14" s="418">
        <f t="shared" si="51"/>
        <v>0</v>
      </c>
      <c r="EY14" s="418">
        <f t="shared" si="52"/>
        <v>0</v>
      </c>
      <c r="EZ14" s="418">
        <f t="shared" si="53"/>
        <v>0</v>
      </c>
      <c r="FA14" s="418">
        <f t="shared" si="54"/>
        <v>0</v>
      </c>
      <c r="FB14" s="418">
        <f t="shared" si="55"/>
        <v>0</v>
      </c>
      <c r="FC14" s="418">
        <f t="shared" si="56"/>
        <v>0</v>
      </c>
      <c r="FD14" s="418">
        <f t="shared" si="57"/>
        <v>0</v>
      </c>
      <c r="FE14" s="418">
        <f t="shared" si="58"/>
        <v>0</v>
      </c>
      <c r="FF14" s="418">
        <f t="shared" si="59"/>
        <v>0</v>
      </c>
      <c r="FG14" s="418">
        <f t="shared" si="60"/>
        <v>0</v>
      </c>
      <c r="FH14" s="424">
        <f t="shared" si="89"/>
        <v>10</v>
      </c>
      <c r="FI14" s="425">
        <f t="shared" si="90"/>
        <v>0</v>
      </c>
      <c r="FL14" s="420">
        <v>10</v>
      </c>
      <c r="FM14" s="421" t="str">
        <f>'4B'!G14</f>
        <v>FLORES  LOPEZ  ERICK ALEJANDRO</v>
      </c>
      <c r="FN14" s="422"/>
      <c r="FO14" s="423"/>
      <c r="FP14" s="422"/>
      <c r="FQ14" s="423"/>
      <c r="FR14" s="422"/>
      <c r="FS14" s="423"/>
      <c r="FT14" s="422"/>
      <c r="FU14" s="423"/>
      <c r="FV14" s="422"/>
      <c r="FW14" s="423"/>
      <c r="FX14" s="422"/>
      <c r="FY14" s="423"/>
      <c r="FZ14" s="422"/>
      <c r="GA14" s="423"/>
      <c r="GB14" s="422"/>
      <c r="GC14" s="423"/>
      <c r="GD14" s="422"/>
      <c r="GE14" s="423"/>
      <c r="GF14" s="422"/>
      <c r="GG14" s="423"/>
      <c r="GH14" s="422"/>
      <c r="GI14" s="423"/>
      <c r="GJ14" s="422"/>
      <c r="GK14" s="423"/>
      <c r="GL14" s="418">
        <f t="shared" si="91"/>
        <v>0</v>
      </c>
      <c r="GM14" s="418">
        <f t="shared" si="92"/>
        <v>0</v>
      </c>
      <c r="GN14" s="418">
        <f t="shared" si="93"/>
        <v>0</v>
      </c>
      <c r="GO14" s="418">
        <f t="shared" si="94"/>
        <v>0</v>
      </c>
      <c r="GP14" s="418">
        <f t="shared" si="95"/>
        <v>0</v>
      </c>
      <c r="GQ14" s="418">
        <f t="shared" si="96"/>
        <v>0</v>
      </c>
      <c r="GR14" s="418">
        <f t="shared" si="97"/>
        <v>0</v>
      </c>
      <c r="GS14" s="418">
        <f t="shared" si="98"/>
        <v>0</v>
      </c>
      <c r="GT14" s="418">
        <f t="shared" si="99"/>
        <v>0</v>
      </c>
      <c r="GU14" s="418">
        <f t="shared" si="100"/>
        <v>0</v>
      </c>
      <c r="GV14" s="418">
        <f t="shared" si="101"/>
        <v>0</v>
      </c>
      <c r="GW14" s="418">
        <f t="shared" si="102"/>
        <v>0</v>
      </c>
      <c r="GX14" s="424">
        <f t="shared" si="103"/>
        <v>10</v>
      </c>
      <c r="GY14" s="425">
        <f t="shared" si="104"/>
        <v>0</v>
      </c>
      <c r="GZ14" s="179"/>
      <c r="HA14" s="420">
        <v>10</v>
      </c>
      <c r="HB14" s="421" t="str">
        <f>'4C'!G14</f>
        <v>GORGONIO AGUILAR SUJHEY ARIANA</v>
      </c>
      <c r="HC14" s="422"/>
      <c r="HD14" s="423"/>
      <c r="HE14" s="422"/>
      <c r="HF14" s="423"/>
      <c r="HG14" s="422"/>
      <c r="HH14" s="423"/>
      <c r="HI14" s="422"/>
      <c r="HJ14" s="423"/>
      <c r="HK14" s="422"/>
      <c r="HL14" s="423"/>
      <c r="HM14" s="422"/>
      <c r="HN14" s="423"/>
      <c r="HO14" s="422"/>
      <c r="HP14" s="423"/>
      <c r="HQ14" s="422"/>
      <c r="HR14" s="423"/>
      <c r="HS14" s="422"/>
      <c r="HT14" s="423"/>
      <c r="HU14" s="422"/>
      <c r="HV14" s="423"/>
      <c r="HW14" s="422"/>
      <c r="HX14" s="423"/>
      <c r="HY14" s="422"/>
      <c r="HZ14" s="423"/>
      <c r="IA14" s="418">
        <f t="shared" si="105"/>
        <v>0</v>
      </c>
      <c r="IB14" s="418">
        <f t="shared" si="106"/>
        <v>0</v>
      </c>
      <c r="IC14" s="418">
        <f t="shared" si="107"/>
        <v>0</v>
      </c>
      <c r="ID14" s="418">
        <f t="shared" si="108"/>
        <v>0</v>
      </c>
      <c r="IE14" s="418">
        <f t="shared" si="109"/>
        <v>0</v>
      </c>
      <c r="IF14" s="418">
        <f t="shared" si="110"/>
        <v>0</v>
      </c>
      <c r="IG14" s="418">
        <f t="shared" si="111"/>
        <v>0</v>
      </c>
      <c r="IH14" s="418">
        <f t="shared" si="112"/>
        <v>0</v>
      </c>
      <c r="II14" s="418">
        <f t="shared" si="113"/>
        <v>0</v>
      </c>
      <c r="IJ14" s="418">
        <f t="shared" si="114"/>
        <v>0</v>
      </c>
      <c r="IK14" s="418">
        <f t="shared" si="115"/>
        <v>0</v>
      </c>
      <c r="IL14" s="418">
        <f t="shared" si="116"/>
        <v>0</v>
      </c>
      <c r="IM14" s="424">
        <f t="shared" si="117"/>
        <v>10</v>
      </c>
      <c r="IN14" s="425">
        <f t="shared" si="118"/>
        <v>0</v>
      </c>
      <c r="IO14" s="179"/>
      <c r="IP14" s="234">
        <v>10</v>
      </c>
      <c r="IQ14" s="235" t="str">
        <f>'6A'!G14</f>
        <v>ESQUIVEL CASARROJA CITLALLI</v>
      </c>
      <c r="IR14" s="236"/>
      <c r="IS14" s="236"/>
      <c r="IT14" s="236"/>
      <c r="IU14" s="236"/>
      <c r="IV14" s="236"/>
      <c r="IW14" s="237"/>
      <c r="IX14" s="237"/>
      <c r="IY14" s="238"/>
      <c r="IZ14" s="236"/>
      <c r="JA14" s="236"/>
      <c r="JB14" s="236"/>
      <c r="JC14" s="236"/>
      <c r="JD14" s="236"/>
      <c r="JE14" s="236"/>
      <c r="JF14" s="236"/>
      <c r="JG14" s="236"/>
      <c r="JH14" s="236"/>
      <c r="JI14" s="236"/>
      <c r="JJ14" s="236"/>
      <c r="JK14" s="236"/>
      <c r="JL14" s="236"/>
      <c r="JM14" s="236"/>
      <c r="JN14" s="232">
        <f t="shared" si="61"/>
        <v>0</v>
      </c>
      <c r="JO14" s="232">
        <f t="shared" si="62"/>
        <v>0</v>
      </c>
      <c r="JP14" s="232">
        <f t="shared" si="63"/>
        <v>0</v>
      </c>
      <c r="JQ14" s="232">
        <f t="shared" si="64"/>
        <v>0</v>
      </c>
      <c r="JR14" s="232">
        <f t="shared" si="65"/>
        <v>0</v>
      </c>
      <c r="JS14" s="232">
        <f t="shared" si="66"/>
        <v>0</v>
      </c>
      <c r="JT14" s="232">
        <f t="shared" si="67"/>
        <v>0</v>
      </c>
      <c r="JU14" s="232">
        <f t="shared" si="68"/>
        <v>0</v>
      </c>
      <c r="JV14" s="232">
        <f t="shared" si="69"/>
        <v>0</v>
      </c>
      <c r="JW14" s="232">
        <f t="shared" si="70"/>
        <v>0</v>
      </c>
      <c r="JX14" s="232">
        <f t="shared" si="71"/>
        <v>0</v>
      </c>
      <c r="JY14" s="240">
        <f t="shared" si="119"/>
        <v>9</v>
      </c>
      <c r="JZ14" s="241">
        <f t="shared" si="72"/>
        <v>0</v>
      </c>
      <c r="KB14" s="234">
        <v>10</v>
      </c>
      <c r="KC14" s="235" t="str">
        <f>'6B'!G14</f>
        <v>GARAY MARTINEZ ALEXANDRA</v>
      </c>
      <c r="KD14" s="236"/>
      <c r="KE14" s="236"/>
      <c r="KF14" s="236"/>
      <c r="KG14" s="236"/>
      <c r="KH14" s="236"/>
      <c r="KI14" s="237"/>
      <c r="KJ14" s="237"/>
      <c r="KK14" s="238"/>
      <c r="KL14" s="236"/>
      <c r="KM14" s="236"/>
      <c r="KN14" s="236"/>
      <c r="KO14" s="236"/>
      <c r="KP14" s="236"/>
      <c r="KQ14" s="236"/>
      <c r="KR14" s="236"/>
      <c r="KS14" s="236"/>
      <c r="KT14" s="236"/>
      <c r="KU14" s="236"/>
      <c r="KV14" s="236"/>
      <c r="KW14" s="236"/>
      <c r="KX14" s="236"/>
      <c r="KY14" s="236"/>
      <c r="KZ14" s="232">
        <f t="shared" si="120"/>
        <v>0</v>
      </c>
      <c r="LA14" s="232">
        <f t="shared" si="121"/>
        <v>0</v>
      </c>
      <c r="LB14" s="232">
        <f t="shared" si="122"/>
        <v>0</v>
      </c>
      <c r="LC14" s="232">
        <f t="shared" si="123"/>
        <v>0</v>
      </c>
      <c r="LD14" s="232">
        <f t="shared" si="124"/>
        <v>0</v>
      </c>
      <c r="LE14" s="232">
        <f t="shared" si="125"/>
        <v>0</v>
      </c>
      <c r="LF14" s="232">
        <f t="shared" si="126"/>
        <v>0</v>
      </c>
      <c r="LG14" s="232">
        <f t="shared" si="127"/>
        <v>0</v>
      </c>
      <c r="LH14" s="232">
        <f t="shared" si="128"/>
        <v>0</v>
      </c>
      <c r="LI14" s="232">
        <f t="shared" si="129"/>
        <v>0</v>
      </c>
      <c r="LJ14" s="232">
        <f t="shared" si="130"/>
        <v>0</v>
      </c>
      <c r="LK14" s="262">
        <f t="shared" si="131"/>
        <v>9</v>
      </c>
      <c r="LL14" s="241">
        <f t="shared" si="84"/>
        <v>0</v>
      </c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</row>
    <row r="15" spans="1:346" s="33" customFormat="1">
      <c r="A15" s="284">
        <v>11</v>
      </c>
      <c r="B15" s="285" t="str">
        <f>'2 A'!G15</f>
        <v>GONZALEZ BARCENAS  MIGUEL</v>
      </c>
      <c r="C15" s="286"/>
      <c r="D15" s="287"/>
      <c r="E15" s="286"/>
      <c r="F15" s="287"/>
      <c r="G15" s="286"/>
      <c r="H15" s="287"/>
      <c r="I15" s="286"/>
      <c r="J15" s="287"/>
      <c r="K15" s="286"/>
      <c r="L15" s="287"/>
      <c r="M15" s="286"/>
      <c r="N15" s="287"/>
      <c r="O15" s="286"/>
      <c r="P15" s="287"/>
      <c r="Q15" s="286"/>
      <c r="R15" s="287"/>
      <c r="S15" s="286"/>
      <c r="T15" s="287"/>
      <c r="U15" s="286"/>
      <c r="V15" s="287"/>
      <c r="W15" s="286"/>
      <c r="X15" s="287"/>
      <c r="Y15" s="286"/>
      <c r="Z15" s="287"/>
      <c r="AA15" s="282">
        <f t="shared" si="22"/>
        <v>0</v>
      </c>
      <c r="AB15" s="282">
        <f t="shared" si="23"/>
        <v>0</v>
      </c>
      <c r="AC15" s="282">
        <f t="shared" si="24"/>
        <v>0</v>
      </c>
      <c r="AD15" s="282">
        <f t="shared" si="25"/>
        <v>0</v>
      </c>
      <c r="AE15" s="282">
        <f t="shared" si="26"/>
        <v>0</v>
      </c>
      <c r="AF15" s="282">
        <f t="shared" si="27"/>
        <v>0</v>
      </c>
      <c r="AG15" s="282">
        <f t="shared" si="28"/>
        <v>0</v>
      </c>
      <c r="AH15" s="282">
        <f t="shared" si="29"/>
        <v>0</v>
      </c>
      <c r="AI15" s="282">
        <f t="shared" si="30"/>
        <v>0</v>
      </c>
      <c r="AJ15" s="282">
        <f t="shared" si="31"/>
        <v>0</v>
      </c>
      <c r="AK15" s="282">
        <f t="shared" si="32"/>
        <v>0</v>
      </c>
      <c r="AL15" s="282">
        <f t="shared" si="33"/>
        <v>0</v>
      </c>
      <c r="AM15" s="288">
        <f t="shared" si="85"/>
        <v>10</v>
      </c>
      <c r="AN15" s="289">
        <f t="shared" si="34"/>
        <v>0</v>
      </c>
      <c r="AQ15" s="284">
        <v>11</v>
      </c>
      <c r="AR15" s="325" t="str">
        <f>'2B'!G15</f>
        <v>CORONA VILLAREAL AYLIN</v>
      </c>
      <c r="AS15" s="286"/>
      <c r="AT15" s="287"/>
      <c r="AU15" s="286"/>
      <c r="AV15" s="287"/>
      <c r="AW15" s="286"/>
      <c r="AX15" s="287"/>
      <c r="AY15" s="286"/>
      <c r="AZ15" s="287"/>
      <c r="BA15" s="286"/>
      <c r="BB15" s="287"/>
      <c r="BC15" s="286"/>
      <c r="BD15" s="287"/>
      <c r="BE15" s="286"/>
      <c r="BF15" s="287"/>
      <c r="BG15" s="286"/>
      <c r="BH15" s="287"/>
      <c r="BI15" s="286"/>
      <c r="BJ15" s="287"/>
      <c r="BK15" s="286"/>
      <c r="BL15" s="287"/>
      <c r="BM15" s="286"/>
      <c r="BN15" s="287"/>
      <c r="BO15" s="286"/>
      <c r="BP15" s="287"/>
      <c r="BQ15" s="323">
        <f t="shared" si="0"/>
        <v>0</v>
      </c>
      <c r="BR15" s="323">
        <f t="shared" si="1"/>
        <v>0</v>
      </c>
      <c r="BS15" s="323">
        <f t="shared" si="2"/>
        <v>0</v>
      </c>
      <c r="BT15" s="323">
        <f t="shared" si="3"/>
        <v>0</v>
      </c>
      <c r="BU15" s="323">
        <f t="shared" si="4"/>
        <v>0</v>
      </c>
      <c r="BV15" s="323">
        <f t="shared" si="5"/>
        <v>0</v>
      </c>
      <c r="BW15" s="323">
        <f t="shared" si="6"/>
        <v>0</v>
      </c>
      <c r="BX15" s="323">
        <f t="shared" si="7"/>
        <v>0</v>
      </c>
      <c r="BY15" s="323">
        <f t="shared" si="8"/>
        <v>0</v>
      </c>
      <c r="BZ15" s="323">
        <f t="shared" si="9"/>
        <v>0</v>
      </c>
      <c r="CA15" s="323">
        <f t="shared" si="10"/>
        <v>0</v>
      </c>
      <c r="CB15" s="323">
        <f t="shared" si="35"/>
        <v>0</v>
      </c>
      <c r="CC15" s="326">
        <f t="shared" si="86"/>
        <v>10</v>
      </c>
      <c r="CD15" s="327">
        <f t="shared" si="36"/>
        <v>0</v>
      </c>
      <c r="CG15" s="284">
        <v>11</v>
      </c>
      <c r="CH15" s="325" t="str">
        <f>'2C'!G15</f>
        <v>DEL ROSARIO RAMIREZ CINTHIA ITZEL</v>
      </c>
      <c r="CI15" s="286"/>
      <c r="CJ15" s="287"/>
      <c r="CK15" s="286"/>
      <c r="CL15" s="287"/>
      <c r="CM15" s="286"/>
      <c r="CN15" s="287"/>
      <c r="CO15" s="286"/>
      <c r="CP15" s="287"/>
      <c r="CQ15" s="286"/>
      <c r="CR15" s="287"/>
      <c r="CS15" s="286"/>
      <c r="CT15" s="287"/>
      <c r="CU15" s="286"/>
      <c r="CV15" s="287"/>
      <c r="CW15" s="286"/>
      <c r="CX15" s="287"/>
      <c r="CY15" s="286"/>
      <c r="CZ15" s="287"/>
      <c r="DA15" s="286"/>
      <c r="DB15" s="287"/>
      <c r="DC15" s="286"/>
      <c r="DD15" s="287"/>
      <c r="DE15" s="286"/>
      <c r="DF15" s="287"/>
      <c r="DG15" s="337">
        <f t="shared" si="37"/>
        <v>0</v>
      </c>
      <c r="DH15" s="337">
        <f t="shared" si="38"/>
        <v>0</v>
      </c>
      <c r="DI15" s="337">
        <f t="shared" si="39"/>
        <v>0</v>
      </c>
      <c r="DJ15" s="337">
        <f t="shared" si="40"/>
        <v>0</v>
      </c>
      <c r="DK15" s="337">
        <f t="shared" si="41"/>
        <v>0</v>
      </c>
      <c r="DL15" s="337">
        <f t="shared" si="42"/>
        <v>0</v>
      </c>
      <c r="DM15" s="337">
        <f t="shared" si="43"/>
        <v>0</v>
      </c>
      <c r="DN15" s="337">
        <f t="shared" si="44"/>
        <v>0</v>
      </c>
      <c r="DO15" s="337">
        <f t="shared" si="45"/>
        <v>0</v>
      </c>
      <c r="DP15" s="337">
        <f t="shared" si="46"/>
        <v>0</v>
      </c>
      <c r="DQ15" s="337">
        <f t="shared" si="47"/>
        <v>0</v>
      </c>
      <c r="DR15" s="337">
        <f t="shared" si="48"/>
        <v>0</v>
      </c>
      <c r="DS15" s="326">
        <f t="shared" si="87"/>
        <v>10</v>
      </c>
      <c r="DT15" s="327">
        <f t="shared" si="88"/>
        <v>0</v>
      </c>
      <c r="DV15" s="420">
        <v>11</v>
      </c>
      <c r="DW15" s="421" t="str">
        <f>'4A'!G15</f>
        <v>HIGUERA  LOPEZ JESUS JAVIER</v>
      </c>
      <c r="DX15" s="422"/>
      <c r="DY15" s="423"/>
      <c r="DZ15" s="422"/>
      <c r="EA15" s="423"/>
      <c r="EB15" s="422"/>
      <c r="EC15" s="423"/>
      <c r="ED15" s="422"/>
      <c r="EE15" s="423"/>
      <c r="EF15" s="422"/>
      <c r="EG15" s="423"/>
      <c r="EH15" s="422"/>
      <c r="EI15" s="423"/>
      <c r="EJ15" s="422"/>
      <c r="EK15" s="423"/>
      <c r="EL15" s="422"/>
      <c r="EM15" s="423"/>
      <c r="EN15" s="422"/>
      <c r="EO15" s="423"/>
      <c r="EP15" s="422"/>
      <c r="EQ15" s="423"/>
      <c r="ER15" s="422"/>
      <c r="ES15" s="423"/>
      <c r="ET15" s="422"/>
      <c r="EU15" s="423"/>
      <c r="EV15" s="418">
        <f t="shared" si="49"/>
        <v>0</v>
      </c>
      <c r="EW15" s="418">
        <f t="shared" si="50"/>
        <v>0</v>
      </c>
      <c r="EX15" s="418">
        <f t="shared" si="51"/>
        <v>0</v>
      </c>
      <c r="EY15" s="418">
        <f t="shared" si="52"/>
        <v>0</v>
      </c>
      <c r="EZ15" s="418">
        <f t="shared" si="53"/>
        <v>0</v>
      </c>
      <c r="FA15" s="418">
        <f t="shared" si="54"/>
        <v>0</v>
      </c>
      <c r="FB15" s="418">
        <f t="shared" si="55"/>
        <v>0</v>
      </c>
      <c r="FC15" s="418">
        <f t="shared" si="56"/>
        <v>0</v>
      </c>
      <c r="FD15" s="418">
        <f t="shared" si="57"/>
        <v>0</v>
      </c>
      <c r="FE15" s="418">
        <f t="shared" si="58"/>
        <v>0</v>
      </c>
      <c r="FF15" s="418">
        <f t="shared" si="59"/>
        <v>0</v>
      </c>
      <c r="FG15" s="418">
        <f t="shared" si="60"/>
        <v>0</v>
      </c>
      <c r="FH15" s="424">
        <f t="shared" si="89"/>
        <v>10</v>
      </c>
      <c r="FI15" s="425">
        <f t="shared" si="90"/>
        <v>0</v>
      </c>
      <c r="FL15" s="420">
        <v>11</v>
      </c>
      <c r="FM15" s="421" t="str">
        <f>'4B'!G15</f>
        <v>FLORES  LOPEZ ERVING</v>
      </c>
      <c r="FN15" s="422"/>
      <c r="FO15" s="423"/>
      <c r="FP15" s="422"/>
      <c r="FQ15" s="423"/>
      <c r="FR15" s="422"/>
      <c r="FS15" s="423"/>
      <c r="FT15" s="422"/>
      <c r="FU15" s="423"/>
      <c r="FV15" s="422"/>
      <c r="FW15" s="423"/>
      <c r="FX15" s="422"/>
      <c r="FY15" s="423"/>
      <c r="FZ15" s="422"/>
      <c r="GA15" s="423"/>
      <c r="GB15" s="422"/>
      <c r="GC15" s="423"/>
      <c r="GD15" s="422"/>
      <c r="GE15" s="423"/>
      <c r="GF15" s="422"/>
      <c r="GG15" s="423"/>
      <c r="GH15" s="422"/>
      <c r="GI15" s="423"/>
      <c r="GJ15" s="422"/>
      <c r="GK15" s="423"/>
      <c r="GL15" s="418">
        <f t="shared" si="91"/>
        <v>0</v>
      </c>
      <c r="GM15" s="418">
        <f t="shared" si="92"/>
        <v>0</v>
      </c>
      <c r="GN15" s="418">
        <f t="shared" si="93"/>
        <v>0</v>
      </c>
      <c r="GO15" s="418">
        <f t="shared" si="94"/>
        <v>0</v>
      </c>
      <c r="GP15" s="418">
        <f t="shared" si="95"/>
        <v>0</v>
      </c>
      <c r="GQ15" s="418">
        <f t="shared" si="96"/>
        <v>0</v>
      </c>
      <c r="GR15" s="418">
        <f t="shared" si="97"/>
        <v>0</v>
      </c>
      <c r="GS15" s="418">
        <f t="shared" si="98"/>
        <v>0</v>
      </c>
      <c r="GT15" s="418">
        <f t="shared" si="99"/>
        <v>0</v>
      </c>
      <c r="GU15" s="418">
        <f t="shared" si="100"/>
        <v>0</v>
      </c>
      <c r="GV15" s="418">
        <f t="shared" si="101"/>
        <v>0</v>
      </c>
      <c r="GW15" s="418">
        <f t="shared" si="102"/>
        <v>0</v>
      </c>
      <c r="GX15" s="424">
        <f t="shared" si="103"/>
        <v>10</v>
      </c>
      <c r="GY15" s="425">
        <f t="shared" si="104"/>
        <v>0</v>
      </c>
      <c r="GZ15" s="179"/>
      <c r="HA15" s="420">
        <v>11</v>
      </c>
      <c r="HB15" s="421" t="str">
        <f>'4C'!G15</f>
        <v>GUTIERREZ MEJIA IRIS VERONICA</v>
      </c>
      <c r="HC15" s="422"/>
      <c r="HD15" s="423"/>
      <c r="HE15" s="422"/>
      <c r="HF15" s="423"/>
      <c r="HG15" s="422"/>
      <c r="HH15" s="423"/>
      <c r="HI15" s="422"/>
      <c r="HJ15" s="423"/>
      <c r="HK15" s="422"/>
      <c r="HL15" s="423"/>
      <c r="HM15" s="422"/>
      <c r="HN15" s="423"/>
      <c r="HO15" s="422"/>
      <c r="HP15" s="423"/>
      <c r="HQ15" s="422"/>
      <c r="HR15" s="423"/>
      <c r="HS15" s="422"/>
      <c r="HT15" s="423"/>
      <c r="HU15" s="422"/>
      <c r="HV15" s="423"/>
      <c r="HW15" s="422"/>
      <c r="HX15" s="423"/>
      <c r="HY15" s="422"/>
      <c r="HZ15" s="423"/>
      <c r="IA15" s="418">
        <f t="shared" si="105"/>
        <v>0</v>
      </c>
      <c r="IB15" s="418">
        <f t="shared" si="106"/>
        <v>0</v>
      </c>
      <c r="IC15" s="418">
        <f t="shared" si="107"/>
        <v>0</v>
      </c>
      <c r="ID15" s="418">
        <f t="shared" si="108"/>
        <v>0</v>
      </c>
      <c r="IE15" s="418">
        <f t="shared" si="109"/>
        <v>0</v>
      </c>
      <c r="IF15" s="418">
        <f t="shared" si="110"/>
        <v>0</v>
      </c>
      <c r="IG15" s="418">
        <f t="shared" si="111"/>
        <v>0</v>
      </c>
      <c r="IH15" s="418">
        <f t="shared" si="112"/>
        <v>0</v>
      </c>
      <c r="II15" s="418">
        <f t="shared" si="113"/>
        <v>0</v>
      </c>
      <c r="IJ15" s="418">
        <f t="shared" si="114"/>
        <v>0</v>
      </c>
      <c r="IK15" s="418">
        <f t="shared" si="115"/>
        <v>0</v>
      </c>
      <c r="IL15" s="418">
        <f t="shared" si="116"/>
        <v>0</v>
      </c>
      <c r="IM15" s="424">
        <f t="shared" si="117"/>
        <v>10</v>
      </c>
      <c r="IN15" s="425">
        <f t="shared" si="118"/>
        <v>0</v>
      </c>
      <c r="IO15" s="179"/>
      <c r="IP15" s="234">
        <v>11</v>
      </c>
      <c r="IQ15" s="235" t="str">
        <f>'6A'!G15</f>
        <v>FLORES  ZUÑIGA GLADYS ISABEL</v>
      </c>
      <c r="IR15" s="236"/>
      <c r="IS15" s="236"/>
      <c r="IT15" s="236"/>
      <c r="IU15" s="236"/>
      <c r="IV15" s="236"/>
      <c r="IW15" s="237"/>
      <c r="IX15" s="237"/>
      <c r="IY15" s="238"/>
      <c r="IZ15" s="236"/>
      <c r="JA15" s="236"/>
      <c r="JB15" s="236"/>
      <c r="JC15" s="236"/>
      <c r="JD15" s="236"/>
      <c r="JE15" s="236"/>
      <c r="JF15" s="236"/>
      <c r="JG15" s="236"/>
      <c r="JH15" s="236"/>
      <c r="JI15" s="236"/>
      <c r="JJ15" s="236"/>
      <c r="JK15" s="236"/>
      <c r="JL15" s="236"/>
      <c r="JM15" s="236"/>
      <c r="JN15" s="232">
        <f t="shared" si="61"/>
        <v>0</v>
      </c>
      <c r="JO15" s="232">
        <f t="shared" si="62"/>
        <v>0</v>
      </c>
      <c r="JP15" s="232">
        <f t="shared" si="63"/>
        <v>0</v>
      </c>
      <c r="JQ15" s="232">
        <f t="shared" si="64"/>
        <v>0</v>
      </c>
      <c r="JR15" s="232">
        <f t="shared" si="65"/>
        <v>0</v>
      </c>
      <c r="JS15" s="232">
        <f t="shared" si="66"/>
        <v>0</v>
      </c>
      <c r="JT15" s="232">
        <f t="shared" si="67"/>
        <v>0</v>
      </c>
      <c r="JU15" s="232">
        <f t="shared" si="68"/>
        <v>0</v>
      </c>
      <c r="JV15" s="232">
        <f t="shared" si="69"/>
        <v>0</v>
      </c>
      <c r="JW15" s="232">
        <f t="shared" si="70"/>
        <v>0</v>
      </c>
      <c r="JX15" s="232">
        <f t="shared" si="71"/>
        <v>0</v>
      </c>
      <c r="JY15" s="240">
        <f t="shared" si="119"/>
        <v>9</v>
      </c>
      <c r="JZ15" s="241">
        <f t="shared" si="72"/>
        <v>0</v>
      </c>
      <c r="KB15" s="234">
        <v>11</v>
      </c>
      <c r="KC15" s="235" t="str">
        <f>'6B'!G15</f>
        <v>GARCIA JIMENEZ CARLOS ENRIQUE</v>
      </c>
      <c r="KD15" s="236"/>
      <c r="KE15" s="236"/>
      <c r="KF15" s="236"/>
      <c r="KG15" s="236"/>
      <c r="KH15" s="236"/>
      <c r="KI15" s="237"/>
      <c r="KJ15" s="237"/>
      <c r="KK15" s="238"/>
      <c r="KL15" s="236"/>
      <c r="KM15" s="236"/>
      <c r="KN15" s="236"/>
      <c r="KO15" s="236"/>
      <c r="KP15" s="236"/>
      <c r="KQ15" s="236"/>
      <c r="KR15" s="236"/>
      <c r="KS15" s="236"/>
      <c r="KT15" s="236"/>
      <c r="KU15" s="236"/>
      <c r="KV15" s="236"/>
      <c r="KW15" s="236"/>
      <c r="KX15" s="236"/>
      <c r="KY15" s="236"/>
      <c r="KZ15" s="232">
        <f t="shared" si="120"/>
        <v>0</v>
      </c>
      <c r="LA15" s="232">
        <f t="shared" si="121"/>
        <v>0</v>
      </c>
      <c r="LB15" s="232">
        <f t="shared" si="122"/>
        <v>0</v>
      </c>
      <c r="LC15" s="232">
        <f t="shared" si="123"/>
        <v>0</v>
      </c>
      <c r="LD15" s="232">
        <f t="shared" si="124"/>
        <v>0</v>
      </c>
      <c r="LE15" s="232">
        <f t="shared" si="125"/>
        <v>0</v>
      </c>
      <c r="LF15" s="232">
        <f t="shared" si="126"/>
        <v>0</v>
      </c>
      <c r="LG15" s="232">
        <f t="shared" si="127"/>
        <v>0</v>
      </c>
      <c r="LH15" s="232">
        <f t="shared" si="128"/>
        <v>0</v>
      </c>
      <c r="LI15" s="232">
        <f t="shared" si="129"/>
        <v>0</v>
      </c>
      <c r="LJ15" s="232">
        <f t="shared" si="130"/>
        <v>0</v>
      </c>
      <c r="LK15" s="262">
        <f t="shared" si="131"/>
        <v>9</v>
      </c>
      <c r="LL15" s="241">
        <f t="shared" si="84"/>
        <v>0</v>
      </c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</row>
    <row r="16" spans="1:346" s="33" customFormat="1">
      <c r="A16" s="284">
        <v>12</v>
      </c>
      <c r="B16" s="285" t="str">
        <f>'2 A'!G16</f>
        <v>GONZALEZ GARCIA NATALIA</v>
      </c>
      <c r="C16" s="286"/>
      <c r="D16" s="287"/>
      <c r="E16" s="286"/>
      <c r="F16" s="287"/>
      <c r="G16" s="286"/>
      <c r="H16" s="287"/>
      <c r="I16" s="286"/>
      <c r="J16" s="287"/>
      <c r="K16" s="286"/>
      <c r="L16" s="287"/>
      <c r="M16" s="286"/>
      <c r="N16" s="287"/>
      <c r="O16" s="286"/>
      <c r="P16" s="287"/>
      <c r="Q16" s="286"/>
      <c r="R16" s="287"/>
      <c r="S16" s="286"/>
      <c r="T16" s="287"/>
      <c r="U16" s="286"/>
      <c r="V16" s="287"/>
      <c r="W16" s="286"/>
      <c r="X16" s="287"/>
      <c r="Y16" s="286"/>
      <c r="Z16" s="287"/>
      <c r="AA16" s="282">
        <f t="shared" si="22"/>
        <v>0</v>
      </c>
      <c r="AB16" s="282">
        <f t="shared" si="23"/>
        <v>0</v>
      </c>
      <c r="AC16" s="282">
        <f t="shared" si="24"/>
        <v>0</v>
      </c>
      <c r="AD16" s="282">
        <f t="shared" si="25"/>
        <v>0</v>
      </c>
      <c r="AE16" s="282">
        <f t="shared" si="26"/>
        <v>0</v>
      </c>
      <c r="AF16" s="282">
        <f t="shared" si="27"/>
        <v>0</v>
      </c>
      <c r="AG16" s="282">
        <f t="shared" si="28"/>
        <v>0</v>
      </c>
      <c r="AH16" s="282">
        <f t="shared" si="29"/>
        <v>0</v>
      </c>
      <c r="AI16" s="282">
        <f t="shared" si="30"/>
        <v>0</v>
      </c>
      <c r="AJ16" s="282">
        <f t="shared" si="31"/>
        <v>0</v>
      </c>
      <c r="AK16" s="282">
        <f t="shared" si="32"/>
        <v>0</v>
      </c>
      <c r="AL16" s="282">
        <f t="shared" si="33"/>
        <v>0</v>
      </c>
      <c r="AM16" s="288">
        <f t="shared" si="85"/>
        <v>10</v>
      </c>
      <c r="AN16" s="289">
        <f t="shared" si="34"/>
        <v>0</v>
      </c>
      <c r="AQ16" s="284">
        <v>12</v>
      </c>
      <c r="AR16" s="325" t="str">
        <f>'2B'!G16</f>
        <v>ENCISO MAYA MARCOS</v>
      </c>
      <c r="AS16" s="286"/>
      <c r="AT16" s="287"/>
      <c r="AU16" s="286"/>
      <c r="AV16" s="287"/>
      <c r="AW16" s="286"/>
      <c r="AX16" s="287"/>
      <c r="AY16" s="286"/>
      <c r="AZ16" s="287"/>
      <c r="BA16" s="286"/>
      <c r="BB16" s="287"/>
      <c r="BC16" s="286"/>
      <c r="BD16" s="287"/>
      <c r="BE16" s="286"/>
      <c r="BF16" s="287"/>
      <c r="BG16" s="286"/>
      <c r="BH16" s="287"/>
      <c r="BI16" s="286"/>
      <c r="BJ16" s="287"/>
      <c r="BK16" s="286"/>
      <c r="BL16" s="287"/>
      <c r="BM16" s="286"/>
      <c r="BN16" s="287"/>
      <c r="BO16" s="286"/>
      <c r="BP16" s="287"/>
      <c r="BQ16" s="323">
        <f t="shared" si="0"/>
        <v>0</v>
      </c>
      <c r="BR16" s="323">
        <f t="shared" si="1"/>
        <v>0</v>
      </c>
      <c r="BS16" s="323">
        <f t="shared" si="2"/>
        <v>0</v>
      </c>
      <c r="BT16" s="323">
        <f t="shared" si="3"/>
        <v>0</v>
      </c>
      <c r="BU16" s="323">
        <f t="shared" si="4"/>
        <v>0</v>
      </c>
      <c r="BV16" s="323">
        <f t="shared" si="5"/>
        <v>0</v>
      </c>
      <c r="BW16" s="323">
        <f t="shared" si="6"/>
        <v>0</v>
      </c>
      <c r="BX16" s="323">
        <f t="shared" si="7"/>
        <v>0</v>
      </c>
      <c r="BY16" s="323">
        <f t="shared" si="8"/>
        <v>0</v>
      </c>
      <c r="BZ16" s="323">
        <f t="shared" si="9"/>
        <v>0</v>
      </c>
      <c r="CA16" s="323">
        <f t="shared" si="10"/>
        <v>0</v>
      </c>
      <c r="CB16" s="323">
        <f t="shared" si="35"/>
        <v>0</v>
      </c>
      <c r="CC16" s="326">
        <f t="shared" si="86"/>
        <v>10</v>
      </c>
      <c r="CD16" s="327">
        <f t="shared" si="36"/>
        <v>0</v>
      </c>
      <c r="CG16" s="284">
        <v>12</v>
      </c>
      <c r="CH16" s="325" t="str">
        <f>'2C'!G16</f>
        <v>FABRE LOZANO SIDNEY ANDREA</v>
      </c>
      <c r="CI16" s="286"/>
      <c r="CJ16" s="287"/>
      <c r="CK16" s="286"/>
      <c r="CL16" s="287"/>
      <c r="CM16" s="286"/>
      <c r="CN16" s="287"/>
      <c r="CO16" s="286"/>
      <c r="CP16" s="287"/>
      <c r="CQ16" s="286"/>
      <c r="CR16" s="287"/>
      <c r="CS16" s="286"/>
      <c r="CT16" s="287"/>
      <c r="CU16" s="286"/>
      <c r="CV16" s="287"/>
      <c r="CW16" s="286"/>
      <c r="CX16" s="287"/>
      <c r="CY16" s="286"/>
      <c r="CZ16" s="287"/>
      <c r="DA16" s="286"/>
      <c r="DB16" s="287"/>
      <c r="DC16" s="286"/>
      <c r="DD16" s="287"/>
      <c r="DE16" s="286"/>
      <c r="DF16" s="287"/>
      <c r="DG16" s="337">
        <f t="shared" si="37"/>
        <v>0</v>
      </c>
      <c r="DH16" s="337">
        <f t="shared" si="38"/>
        <v>0</v>
      </c>
      <c r="DI16" s="337">
        <f t="shared" si="39"/>
        <v>0</v>
      </c>
      <c r="DJ16" s="337">
        <f t="shared" si="40"/>
        <v>0</v>
      </c>
      <c r="DK16" s="337">
        <f t="shared" si="41"/>
        <v>0</v>
      </c>
      <c r="DL16" s="337">
        <f t="shared" si="42"/>
        <v>0</v>
      </c>
      <c r="DM16" s="337">
        <f t="shared" si="43"/>
        <v>0</v>
      </c>
      <c r="DN16" s="337">
        <f t="shared" si="44"/>
        <v>0</v>
      </c>
      <c r="DO16" s="337">
        <f t="shared" si="45"/>
        <v>0</v>
      </c>
      <c r="DP16" s="337">
        <f t="shared" si="46"/>
        <v>0</v>
      </c>
      <c r="DQ16" s="337">
        <f t="shared" si="47"/>
        <v>0</v>
      </c>
      <c r="DR16" s="337">
        <f t="shared" si="48"/>
        <v>0</v>
      </c>
      <c r="DS16" s="326">
        <f t="shared" si="87"/>
        <v>10</v>
      </c>
      <c r="DT16" s="327">
        <f t="shared" si="88"/>
        <v>0</v>
      </c>
      <c r="DV16" s="420">
        <v>12</v>
      </c>
      <c r="DW16" s="421" t="str">
        <f>'4A'!G16</f>
        <v>JIMENEZ VAZQUEZ JUAN DOLORES</v>
      </c>
      <c r="DX16" s="422"/>
      <c r="DY16" s="423"/>
      <c r="DZ16" s="422"/>
      <c r="EA16" s="423"/>
      <c r="EB16" s="422"/>
      <c r="EC16" s="423"/>
      <c r="ED16" s="422"/>
      <c r="EE16" s="423"/>
      <c r="EF16" s="422"/>
      <c r="EG16" s="423"/>
      <c r="EH16" s="422"/>
      <c r="EI16" s="423"/>
      <c r="EJ16" s="422"/>
      <c r="EK16" s="423"/>
      <c r="EL16" s="422"/>
      <c r="EM16" s="423"/>
      <c r="EN16" s="422"/>
      <c r="EO16" s="423"/>
      <c r="EP16" s="422"/>
      <c r="EQ16" s="423"/>
      <c r="ER16" s="422"/>
      <c r="ES16" s="423"/>
      <c r="ET16" s="422"/>
      <c r="EU16" s="423"/>
      <c r="EV16" s="418">
        <f t="shared" si="49"/>
        <v>0</v>
      </c>
      <c r="EW16" s="418">
        <f t="shared" si="50"/>
        <v>0</v>
      </c>
      <c r="EX16" s="418">
        <f t="shared" si="51"/>
        <v>0</v>
      </c>
      <c r="EY16" s="418">
        <f t="shared" si="52"/>
        <v>0</v>
      </c>
      <c r="EZ16" s="418">
        <f t="shared" si="53"/>
        <v>0</v>
      </c>
      <c r="FA16" s="418">
        <f t="shared" si="54"/>
        <v>0</v>
      </c>
      <c r="FB16" s="418">
        <f t="shared" si="55"/>
        <v>0</v>
      </c>
      <c r="FC16" s="418">
        <f t="shared" si="56"/>
        <v>0</v>
      </c>
      <c r="FD16" s="418">
        <f t="shared" si="57"/>
        <v>0</v>
      </c>
      <c r="FE16" s="418">
        <f t="shared" si="58"/>
        <v>0</v>
      </c>
      <c r="FF16" s="418">
        <f t="shared" si="59"/>
        <v>0</v>
      </c>
      <c r="FG16" s="418">
        <f t="shared" si="60"/>
        <v>0</v>
      </c>
      <c r="FH16" s="424">
        <f t="shared" si="89"/>
        <v>10</v>
      </c>
      <c r="FI16" s="425">
        <f t="shared" si="90"/>
        <v>0</v>
      </c>
      <c r="FL16" s="420">
        <v>12</v>
      </c>
      <c r="FM16" s="421" t="str">
        <f>'4B'!G16</f>
        <v>FRANCISCO TEOFILO JAQUELINE</v>
      </c>
      <c r="FN16" s="422"/>
      <c r="FO16" s="423"/>
      <c r="FP16" s="422"/>
      <c r="FQ16" s="423"/>
      <c r="FR16" s="422"/>
      <c r="FS16" s="423"/>
      <c r="FT16" s="422"/>
      <c r="FU16" s="423"/>
      <c r="FV16" s="422"/>
      <c r="FW16" s="423"/>
      <c r="FX16" s="422"/>
      <c r="FY16" s="423"/>
      <c r="FZ16" s="422"/>
      <c r="GA16" s="423"/>
      <c r="GB16" s="422"/>
      <c r="GC16" s="423"/>
      <c r="GD16" s="422"/>
      <c r="GE16" s="423"/>
      <c r="GF16" s="422"/>
      <c r="GG16" s="423"/>
      <c r="GH16" s="422"/>
      <c r="GI16" s="423"/>
      <c r="GJ16" s="422"/>
      <c r="GK16" s="423"/>
      <c r="GL16" s="418">
        <f t="shared" si="91"/>
        <v>0</v>
      </c>
      <c r="GM16" s="418">
        <f t="shared" si="92"/>
        <v>0</v>
      </c>
      <c r="GN16" s="418">
        <f t="shared" si="93"/>
        <v>0</v>
      </c>
      <c r="GO16" s="418">
        <f t="shared" si="94"/>
        <v>0</v>
      </c>
      <c r="GP16" s="418">
        <f t="shared" si="95"/>
        <v>0</v>
      </c>
      <c r="GQ16" s="418">
        <f t="shared" si="96"/>
        <v>0</v>
      </c>
      <c r="GR16" s="418">
        <f t="shared" si="97"/>
        <v>0</v>
      </c>
      <c r="GS16" s="418">
        <f t="shared" si="98"/>
        <v>0</v>
      </c>
      <c r="GT16" s="418">
        <f t="shared" si="99"/>
        <v>0</v>
      </c>
      <c r="GU16" s="418">
        <f t="shared" si="100"/>
        <v>0</v>
      </c>
      <c r="GV16" s="418">
        <f t="shared" si="101"/>
        <v>0</v>
      </c>
      <c r="GW16" s="418">
        <f t="shared" si="102"/>
        <v>0</v>
      </c>
      <c r="GX16" s="424">
        <f t="shared" si="103"/>
        <v>10</v>
      </c>
      <c r="GY16" s="425">
        <f t="shared" si="104"/>
        <v>0</v>
      </c>
      <c r="GZ16" s="179"/>
      <c r="HA16" s="420">
        <v>12</v>
      </c>
      <c r="HB16" s="421" t="str">
        <f>'4C'!G16</f>
        <v>HERNANDEZ  LOPEZ ISABEL</v>
      </c>
      <c r="HC16" s="422"/>
      <c r="HD16" s="423"/>
      <c r="HE16" s="422"/>
      <c r="HF16" s="423"/>
      <c r="HG16" s="422"/>
      <c r="HH16" s="423"/>
      <c r="HI16" s="422"/>
      <c r="HJ16" s="423"/>
      <c r="HK16" s="422"/>
      <c r="HL16" s="423"/>
      <c r="HM16" s="422"/>
      <c r="HN16" s="423"/>
      <c r="HO16" s="422"/>
      <c r="HP16" s="423"/>
      <c r="HQ16" s="422"/>
      <c r="HR16" s="423"/>
      <c r="HS16" s="422"/>
      <c r="HT16" s="423"/>
      <c r="HU16" s="422"/>
      <c r="HV16" s="423"/>
      <c r="HW16" s="422"/>
      <c r="HX16" s="423"/>
      <c r="HY16" s="422"/>
      <c r="HZ16" s="423"/>
      <c r="IA16" s="418">
        <f t="shared" si="105"/>
        <v>0</v>
      </c>
      <c r="IB16" s="418">
        <f t="shared" si="106"/>
        <v>0</v>
      </c>
      <c r="IC16" s="418">
        <f t="shared" si="107"/>
        <v>0</v>
      </c>
      <c r="ID16" s="418">
        <f t="shared" si="108"/>
        <v>0</v>
      </c>
      <c r="IE16" s="418">
        <f t="shared" si="109"/>
        <v>0</v>
      </c>
      <c r="IF16" s="418">
        <f t="shared" si="110"/>
        <v>0</v>
      </c>
      <c r="IG16" s="418">
        <f t="shared" si="111"/>
        <v>0</v>
      </c>
      <c r="IH16" s="418">
        <f t="shared" si="112"/>
        <v>0</v>
      </c>
      <c r="II16" s="418">
        <f t="shared" si="113"/>
        <v>0</v>
      </c>
      <c r="IJ16" s="418">
        <f t="shared" si="114"/>
        <v>0</v>
      </c>
      <c r="IK16" s="418">
        <f t="shared" si="115"/>
        <v>0</v>
      </c>
      <c r="IL16" s="418">
        <f t="shared" si="116"/>
        <v>0</v>
      </c>
      <c r="IM16" s="424">
        <f t="shared" si="117"/>
        <v>10</v>
      </c>
      <c r="IN16" s="425">
        <f t="shared" si="118"/>
        <v>0</v>
      </c>
      <c r="IO16" s="179"/>
      <c r="IP16" s="234">
        <v>12</v>
      </c>
      <c r="IQ16" s="235" t="str">
        <f>'6A'!G16</f>
        <v>FRANCISCO TEOFILO ROSARIO</v>
      </c>
      <c r="IR16" s="236"/>
      <c r="IS16" s="236"/>
      <c r="IT16" s="236"/>
      <c r="IU16" s="236"/>
      <c r="IV16" s="236"/>
      <c r="IW16" s="237"/>
      <c r="IX16" s="237"/>
      <c r="IY16" s="238"/>
      <c r="IZ16" s="236"/>
      <c r="JA16" s="236"/>
      <c r="JB16" s="236"/>
      <c r="JC16" s="236"/>
      <c r="JD16" s="236"/>
      <c r="JE16" s="236"/>
      <c r="JF16" s="236"/>
      <c r="JG16" s="236"/>
      <c r="JH16" s="236"/>
      <c r="JI16" s="236"/>
      <c r="JJ16" s="236"/>
      <c r="JK16" s="236"/>
      <c r="JL16" s="236"/>
      <c r="JM16" s="236"/>
      <c r="JN16" s="232">
        <f t="shared" si="61"/>
        <v>0</v>
      </c>
      <c r="JO16" s="232">
        <f t="shared" si="62"/>
        <v>0</v>
      </c>
      <c r="JP16" s="232">
        <f t="shared" si="63"/>
        <v>0</v>
      </c>
      <c r="JQ16" s="232">
        <f t="shared" si="64"/>
        <v>0</v>
      </c>
      <c r="JR16" s="232">
        <f t="shared" si="65"/>
        <v>0</v>
      </c>
      <c r="JS16" s="232">
        <f t="shared" si="66"/>
        <v>0</v>
      </c>
      <c r="JT16" s="232">
        <f t="shared" si="67"/>
        <v>0</v>
      </c>
      <c r="JU16" s="232">
        <f t="shared" si="68"/>
        <v>0</v>
      </c>
      <c r="JV16" s="232">
        <f t="shared" si="69"/>
        <v>0</v>
      </c>
      <c r="JW16" s="232">
        <f t="shared" si="70"/>
        <v>0</v>
      </c>
      <c r="JX16" s="232">
        <f t="shared" si="71"/>
        <v>0</v>
      </c>
      <c r="JY16" s="240">
        <f t="shared" si="119"/>
        <v>9</v>
      </c>
      <c r="JZ16" s="241">
        <f t="shared" si="72"/>
        <v>0</v>
      </c>
      <c r="KB16" s="234">
        <v>12</v>
      </c>
      <c r="KC16" s="235" t="str">
        <f>'6B'!G16</f>
        <v>HERNANDEZ LOPEZ PAUL</v>
      </c>
      <c r="KD16" s="236"/>
      <c r="KE16" s="236"/>
      <c r="KF16" s="236"/>
      <c r="KG16" s="236"/>
      <c r="KH16" s="236"/>
      <c r="KI16" s="237"/>
      <c r="KJ16" s="237"/>
      <c r="KK16" s="238"/>
      <c r="KL16" s="236"/>
      <c r="KM16" s="236"/>
      <c r="KN16" s="236"/>
      <c r="KO16" s="236"/>
      <c r="KP16" s="236"/>
      <c r="KQ16" s="236"/>
      <c r="KR16" s="236"/>
      <c r="KS16" s="236"/>
      <c r="KT16" s="236"/>
      <c r="KU16" s="236"/>
      <c r="KV16" s="236"/>
      <c r="KW16" s="236"/>
      <c r="KX16" s="236"/>
      <c r="KY16" s="236"/>
      <c r="KZ16" s="232">
        <f t="shared" si="120"/>
        <v>0</v>
      </c>
      <c r="LA16" s="232">
        <f t="shared" si="121"/>
        <v>0</v>
      </c>
      <c r="LB16" s="232">
        <f t="shared" si="122"/>
        <v>0</v>
      </c>
      <c r="LC16" s="232">
        <f t="shared" si="123"/>
        <v>0</v>
      </c>
      <c r="LD16" s="232">
        <f t="shared" si="124"/>
        <v>0</v>
      </c>
      <c r="LE16" s="232">
        <f t="shared" si="125"/>
        <v>0</v>
      </c>
      <c r="LF16" s="232">
        <f t="shared" si="126"/>
        <v>0</v>
      </c>
      <c r="LG16" s="232">
        <f t="shared" si="127"/>
        <v>0</v>
      </c>
      <c r="LH16" s="232">
        <f t="shared" si="128"/>
        <v>0</v>
      </c>
      <c r="LI16" s="232">
        <f t="shared" si="129"/>
        <v>0</v>
      </c>
      <c r="LJ16" s="232">
        <f t="shared" si="130"/>
        <v>0</v>
      </c>
      <c r="LK16" s="262">
        <f t="shared" si="131"/>
        <v>9</v>
      </c>
      <c r="LL16" s="241">
        <f t="shared" si="84"/>
        <v>0</v>
      </c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</row>
    <row r="17" spans="1:346" s="33" customFormat="1">
      <c r="A17" s="284">
        <v>13</v>
      </c>
      <c r="B17" s="285" t="str">
        <f>'2 A'!G17</f>
        <v>GUTIERREZ MEJIA OMAR MARTIN</v>
      </c>
      <c r="C17" s="286"/>
      <c r="D17" s="287"/>
      <c r="E17" s="286"/>
      <c r="F17" s="287"/>
      <c r="G17" s="286"/>
      <c r="H17" s="287"/>
      <c r="I17" s="286"/>
      <c r="J17" s="287"/>
      <c r="K17" s="286"/>
      <c r="L17" s="287"/>
      <c r="M17" s="286"/>
      <c r="N17" s="287"/>
      <c r="O17" s="286"/>
      <c r="P17" s="287"/>
      <c r="Q17" s="286"/>
      <c r="R17" s="287"/>
      <c r="S17" s="286"/>
      <c r="T17" s="287"/>
      <c r="U17" s="286"/>
      <c r="V17" s="287"/>
      <c r="W17" s="286"/>
      <c r="X17" s="287"/>
      <c r="Y17" s="286"/>
      <c r="Z17" s="287"/>
      <c r="AA17" s="282">
        <f t="shared" si="22"/>
        <v>0</v>
      </c>
      <c r="AB17" s="282">
        <f t="shared" si="23"/>
        <v>0</v>
      </c>
      <c r="AC17" s="282">
        <f t="shared" si="24"/>
        <v>0</v>
      </c>
      <c r="AD17" s="282">
        <f t="shared" si="25"/>
        <v>0</v>
      </c>
      <c r="AE17" s="282">
        <f t="shared" si="26"/>
        <v>0</v>
      </c>
      <c r="AF17" s="282">
        <f t="shared" si="27"/>
        <v>0</v>
      </c>
      <c r="AG17" s="282">
        <f t="shared" si="28"/>
        <v>0</v>
      </c>
      <c r="AH17" s="282">
        <f t="shared" si="29"/>
        <v>0</v>
      </c>
      <c r="AI17" s="282">
        <f t="shared" si="30"/>
        <v>0</v>
      </c>
      <c r="AJ17" s="282">
        <f t="shared" si="31"/>
        <v>0</v>
      </c>
      <c r="AK17" s="282">
        <f t="shared" si="32"/>
        <v>0</v>
      </c>
      <c r="AL17" s="282">
        <f t="shared" si="33"/>
        <v>0</v>
      </c>
      <c r="AM17" s="288">
        <f t="shared" si="85"/>
        <v>10</v>
      </c>
      <c r="AN17" s="289">
        <f t="shared" si="34"/>
        <v>0</v>
      </c>
      <c r="AQ17" s="284">
        <v>13</v>
      </c>
      <c r="AR17" s="325" t="str">
        <f>'2B'!G17</f>
        <v>ESTRADA GONZALEZ JESSICA ARACELI</v>
      </c>
      <c r="AS17" s="286"/>
      <c r="AT17" s="287"/>
      <c r="AU17" s="286"/>
      <c r="AV17" s="287"/>
      <c r="AW17" s="286"/>
      <c r="AX17" s="287"/>
      <c r="AY17" s="286"/>
      <c r="AZ17" s="287"/>
      <c r="BA17" s="286"/>
      <c r="BB17" s="287"/>
      <c r="BC17" s="286"/>
      <c r="BD17" s="287"/>
      <c r="BE17" s="286"/>
      <c r="BF17" s="287"/>
      <c r="BG17" s="286"/>
      <c r="BH17" s="287"/>
      <c r="BI17" s="286"/>
      <c r="BJ17" s="287"/>
      <c r="BK17" s="286"/>
      <c r="BL17" s="287"/>
      <c r="BM17" s="286"/>
      <c r="BN17" s="287"/>
      <c r="BO17" s="286"/>
      <c r="BP17" s="287"/>
      <c r="BQ17" s="323">
        <f t="shared" si="0"/>
        <v>0</v>
      </c>
      <c r="BR17" s="323">
        <f t="shared" si="1"/>
        <v>0</v>
      </c>
      <c r="BS17" s="323">
        <f t="shared" si="2"/>
        <v>0</v>
      </c>
      <c r="BT17" s="323">
        <f t="shared" si="3"/>
        <v>0</v>
      </c>
      <c r="BU17" s="323">
        <f t="shared" si="4"/>
        <v>0</v>
      </c>
      <c r="BV17" s="323">
        <f t="shared" si="5"/>
        <v>0</v>
      </c>
      <c r="BW17" s="323">
        <f t="shared" si="6"/>
        <v>0</v>
      </c>
      <c r="BX17" s="323">
        <f t="shared" si="7"/>
        <v>0</v>
      </c>
      <c r="BY17" s="323">
        <f t="shared" si="8"/>
        <v>0</v>
      </c>
      <c r="BZ17" s="323">
        <f t="shared" si="9"/>
        <v>0</v>
      </c>
      <c r="CA17" s="323">
        <f t="shared" si="10"/>
        <v>0</v>
      </c>
      <c r="CB17" s="323">
        <f t="shared" si="35"/>
        <v>0</v>
      </c>
      <c r="CC17" s="326">
        <f t="shared" si="86"/>
        <v>10</v>
      </c>
      <c r="CD17" s="327">
        <f t="shared" si="36"/>
        <v>0</v>
      </c>
      <c r="CG17" s="284">
        <v>13</v>
      </c>
      <c r="CH17" s="325" t="str">
        <f>'2C'!G17</f>
        <v>GARCIA PALACIOS JUAN CARLOS</v>
      </c>
      <c r="CI17" s="286"/>
      <c r="CJ17" s="287"/>
      <c r="CK17" s="286"/>
      <c r="CL17" s="287"/>
      <c r="CM17" s="286"/>
      <c r="CN17" s="287"/>
      <c r="CO17" s="286"/>
      <c r="CP17" s="287"/>
      <c r="CQ17" s="286"/>
      <c r="CR17" s="287"/>
      <c r="CS17" s="286"/>
      <c r="CT17" s="287"/>
      <c r="CU17" s="286"/>
      <c r="CV17" s="287"/>
      <c r="CW17" s="286"/>
      <c r="CX17" s="287"/>
      <c r="CY17" s="286"/>
      <c r="CZ17" s="287"/>
      <c r="DA17" s="286"/>
      <c r="DB17" s="287"/>
      <c r="DC17" s="286"/>
      <c r="DD17" s="287"/>
      <c r="DE17" s="286"/>
      <c r="DF17" s="287"/>
      <c r="DG17" s="337">
        <f t="shared" si="37"/>
        <v>0</v>
      </c>
      <c r="DH17" s="337">
        <f t="shared" si="38"/>
        <v>0</v>
      </c>
      <c r="DI17" s="337">
        <f t="shared" si="39"/>
        <v>0</v>
      </c>
      <c r="DJ17" s="337">
        <f t="shared" si="40"/>
        <v>0</v>
      </c>
      <c r="DK17" s="337">
        <f t="shared" si="41"/>
        <v>0</v>
      </c>
      <c r="DL17" s="337">
        <f t="shared" si="42"/>
        <v>0</v>
      </c>
      <c r="DM17" s="337">
        <f t="shared" si="43"/>
        <v>0</v>
      </c>
      <c r="DN17" s="337">
        <f t="shared" si="44"/>
        <v>0</v>
      </c>
      <c r="DO17" s="337">
        <f t="shared" si="45"/>
        <v>0</v>
      </c>
      <c r="DP17" s="337">
        <f t="shared" si="46"/>
        <v>0</v>
      </c>
      <c r="DQ17" s="337">
        <f t="shared" si="47"/>
        <v>0</v>
      </c>
      <c r="DR17" s="337">
        <f t="shared" si="48"/>
        <v>0</v>
      </c>
      <c r="DS17" s="326">
        <f t="shared" si="87"/>
        <v>10</v>
      </c>
      <c r="DT17" s="327">
        <f t="shared" si="88"/>
        <v>0</v>
      </c>
      <c r="DV17" s="420">
        <v>13</v>
      </c>
      <c r="DW17" s="421" t="str">
        <f>'4A'!G17</f>
        <v>MALDONADO  HERNANDEZ HECTOR MANUEL</v>
      </c>
      <c r="DX17" s="422"/>
      <c r="DY17" s="423"/>
      <c r="DZ17" s="422"/>
      <c r="EA17" s="423"/>
      <c r="EB17" s="422"/>
      <c r="EC17" s="423"/>
      <c r="ED17" s="422"/>
      <c r="EE17" s="423"/>
      <c r="EF17" s="422"/>
      <c r="EG17" s="423"/>
      <c r="EH17" s="422"/>
      <c r="EI17" s="423"/>
      <c r="EJ17" s="422"/>
      <c r="EK17" s="423"/>
      <c r="EL17" s="422"/>
      <c r="EM17" s="423"/>
      <c r="EN17" s="422"/>
      <c r="EO17" s="423"/>
      <c r="EP17" s="422"/>
      <c r="EQ17" s="423"/>
      <c r="ER17" s="422"/>
      <c r="ES17" s="423"/>
      <c r="ET17" s="422"/>
      <c r="EU17" s="423"/>
      <c r="EV17" s="418">
        <f t="shared" si="49"/>
        <v>0</v>
      </c>
      <c r="EW17" s="418">
        <f t="shared" si="50"/>
        <v>0</v>
      </c>
      <c r="EX17" s="418">
        <f t="shared" si="51"/>
        <v>0</v>
      </c>
      <c r="EY17" s="418">
        <f t="shared" si="52"/>
        <v>0</v>
      </c>
      <c r="EZ17" s="418">
        <f t="shared" si="53"/>
        <v>0</v>
      </c>
      <c r="FA17" s="418">
        <f t="shared" si="54"/>
        <v>0</v>
      </c>
      <c r="FB17" s="418">
        <f t="shared" si="55"/>
        <v>0</v>
      </c>
      <c r="FC17" s="418">
        <f t="shared" si="56"/>
        <v>0</v>
      </c>
      <c r="FD17" s="418">
        <f t="shared" si="57"/>
        <v>0</v>
      </c>
      <c r="FE17" s="418">
        <f t="shared" si="58"/>
        <v>0</v>
      </c>
      <c r="FF17" s="418">
        <f t="shared" si="59"/>
        <v>0</v>
      </c>
      <c r="FG17" s="418">
        <f t="shared" si="60"/>
        <v>0</v>
      </c>
      <c r="FH17" s="424">
        <f t="shared" si="89"/>
        <v>10</v>
      </c>
      <c r="FI17" s="425">
        <f t="shared" si="90"/>
        <v>0</v>
      </c>
      <c r="FL17" s="420">
        <v>13</v>
      </c>
      <c r="FM17" s="421" t="str">
        <f>'4B'!G17</f>
        <v>FRANCISCO  TEOFILO JESSICA</v>
      </c>
      <c r="FN17" s="422"/>
      <c r="FO17" s="423"/>
      <c r="FP17" s="422"/>
      <c r="FQ17" s="423"/>
      <c r="FR17" s="422"/>
      <c r="FS17" s="423"/>
      <c r="FT17" s="422"/>
      <c r="FU17" s="423"/>
      <c r="FV17" s="422"/>
      <c r="FW17" s="423"/>
      <c r="FX17" s="422"/>
      <c r="FY17" s="423"/>
      <c r="FZ17" s="422"/>
      <c r="GA17" s="423"/>
      <c r="GB17" s="422"/>
      <c r="GC17" s="423"/>
      <c r="GD17" s="422"/>
      <c r="GE17" s="423"/>
      <c r="GF17" s="422"/>
      <c r="GG17" s="423"/>
      <c r="GH17" s="422"/>
      <c r="GI17" s="423"/>
      <c r="GJ17" s="422"/>
      <c r="GK17" s="423"/>
      <c r="GL17" s="418">
        <f t="shared" si="91"/>
        <v>0</v>
      </c>
      <c r="GM17" s="418">
        <f t="shared" si="92"/>
        <v>0</v>
      </c>
      <c r="GN17" s="418">
        <f t="shared" si="93"/>
        <v>0</v>
      </c>
      <c r="GO17" s="418">
        <f t="shared" si="94"/>
        <v>0</v>
      </c>
      <c r="GP17" s="418">
        <f t="shared" si="95"/>
        <v>0</v>
      </c>
      <c r="GQ17" s="418">
        <f t="shared" si="96"/>
        <v>0</v>
      </c>
      <c r="GR17" s="418">
        <f t="shared" si="97"/>
        <v>0</v>
      </c>
      <c r="GS17" s="418">
        <f t="shared" si="98"/>
        <v>0</v>
      </c>
      <c r="GT17" s="418">
        <f t="shared" si="99"/>
        <v>0</v>
      </c>
      <c r="GU17" s="418">
        <f t="shared" si="100"/>
        <v>0</v>
      </c>
      <c r="GV17" s="418">
        <f t="shared" si="101"/>
        <v>0</v>
      </c>
      <c r="GW17" s="418">
        <f t="shared" si="102"/>
        <v>0</v>
      </c>
      <c r="GX17" s="424">
        <f t="shared" si="103"/>
        <v>10</v>
      </c>
      <c r="GY17" s="425">
        <f t="shared" si="104"/>
        <v>0</v>
      </c>
      <c r="GZ17" s="179"/>
      <c r="HA17" s="420">
        <v>13</v>
      </c>
      <c r="HB17" s="421" t="str">
        <f>'4C'!G17</f>
        <v>LEAL MARTINEZ MARCO ANTONIO</v>
      </c>
      <c r="HC17" s="422"/>
      <c r="HD17" s="423"/>
      <c r="HE17" s="422"/>
      <c r="HF17" s="423"/>
      <c r="HG17" s="422"/>
      <c r="HH17" s="423"/>
      <c r="HI17" s="422"/>
      <c r="HJ17" s="423"/>
      <c r="HK17" s="422"/>
      <c r="HL17" s="423"/>
      <c r="HM17" s="422"/>
      <c r="HN17" s="423"/>
      <c r="HO17" s="422"/>
      <c r="HP17" s="423"/>
      <c r="HQ17" s="422"/>
      <c r="HR17" s="423"/>
      <c r="HS17" s="422"/>
      <c r="HT17" s="423"/>
      <c r="HU17" s="422"/>
      <c r="HV17" s="423"/>
      <c r="HW17" s="422"/>
      <c r="HX17" s="423"/>
      <c r="HY17" s="422"/>
      <c r="HZ17" s="423"/>
      <c r="IA17" s="418">
        <f t="shared" si="105"/>
        <v>0</v>
      </c>
      <c r="IB17" s="418">
        <f t="shared" si="106"/>
        <v>0</v>
      </c>
      <c r="IC17" s="418">
        <f t="shared" si="107"/>
        <v>0</v>
      </c>
      <c r="ID17" s="418">
        <f t="shared" si="108"/>
        <v>0</v>
      </c>
      <c r="IE17" s="418">
        <f t="shared" si="109"/>
        <v>0</v>
      </c>
      <c r="IF17" s="418">
        <f t="shared" si="110"/>
        <v>0</v>
      </c>
      <c r="IG17" s="418">
        <f t="shared" si="111"/>
        <v>0</v>
      </c>
      <c r="IH17" s="418">
        <f t="shared" si="112"/>
        <v>0</v>
      </c>
      <c r="II17" s="418">
        <f t="shared" si="113"/>
        <v>0</v>
      </c>
      <c r="IJ17" s="418">
        <f t="shared" si="114"/>
        <v>0</v>
      </c>
      <c r="IK17" s="418">
        <f t="shared" si="115"/>
        <v>0</v>
      </c>
      <c r="IL17" s="418">
        <f t="shared" si="116"/>
        <v>0</v>
      </c>
      <c r="IM17" s="424">
        <f t="shared" si="117"/>
        <v>10</v>
      </c>
      <c r="IN17" s="425">
        <f t="shared" si="118"/>
        <v>0</v>
      </c>
      <c r="IO17" s="179"/>
      <c r="IP17" s="234">
        <v>13</v>
      </c>
      <c r="IQ17" s="235" t="str">
        <f>'6A'!G17</f>
        <v>GARCIA AGUILAR MARA ELIZABETH</v>
      </c>
      <c r="IR17" s="236"/>
      <c r="IS17" s="236"/>
      <c r="IT17" s="236"/>
      <c r="IU17" s="236"/>
      <c r="IV17" s="236"/>
      <c r="IW17" s="237"/>
      <c r="IX17" s="237"/>
      <c r="IY17" s="238"/>
      <c r="IZ17" s="236"/>
      <c r="JA17" s="236"/>
      <c r="JB17" s="236"/>
      <c r="JC17" s="236"/>
      <c r="JD17" s="236"/>
      <c r="JE17" s="236"/>
      <c r="JF17" s="236"/>
      <c r="JG17" s="236"/>
      <c r="JH17" s="236"/>
      <c r="JI17" s="236"/>
      <c r="JJ17" s="236"/>
      <c r="JK17" s="236"/>
      <c r="JL17" s="236"/>
      <c r="JM17" s="236"/>
      <c r="JN17" s="232">
        <f t="shared" si="61"/>
        <v>0</v>
      </c>
      <c r="JO17" s="232">
        <f t="shared" si="62"/>
        <v>0</v>
      </c>
      <c r="JP17" s="232">
        <f t="shared" si="63"/>
        <v>0</v>
      </c>
      <c r="JQ17" s="232">
        <f t="shared" si="64"/>
        <v>0</v>
      </c>
      <c r="JR17" s="232">
        <f t="shared" si="65"/>
        <v>0</v>
      </c>
      <c r="JS17" s="232">
        <f t="shared" si="66"/>
        <v>0</v>
      </c>
      <c r="JT17" s="232">
        <f t="shared" si="67"/>
        <v>0</v>
      </c>
      <c r="JU17" s="232">
        <f t="shared" si="68"/>
        <v>0</v>
      </c>
      <c r="JV17" s="232">
        <f t="shared" si="69"/>
        <v>0</v>
      </c>
      <c r="JW17" s="232">
        <f t="shared" si="70"/>
        <v>0</v>
      </c>
      <c r="JX17" s="232">
        <f t="shared" si="71"/>
        <v>0</v>
      </c>
      <c r="JY17" s="240">
        <f t="shared" si="119"/>
        <v>9</v>
      </c>
      <c r="JZ17" s="241">
        <f t="shared" si="72"/>
        <v>0</v>
      </c>
      <c r="KB17" s="234">
        <v>13</v>
      </c>
      <c r="KC17" s="235" t="str">
        <f>'6B'!G17</f>
        <v>HERNANDEZ MARILES ALEJANDRO</v>
      </c>
      <c r="KD17" s="236"/>
      <c r="KE17" s="236"/>
      <c r="KF17" s="236"/>
      <c r="KG17" s="236"/>
      <c r="KH17" s="236"/>
      <c r="KI17" s="237"/>
      <c r="KJ17" s="237"/>
      <c r="KK17" s="238"/>
      <c r="KL17" s="236"/>
      <c r="KM17" s="236"/>
      <c r="KN17" s="236"/>
      <c r="KO17" s="236"/>
      <c r="KP17" s="236"/>
      <c r="KQ17" s="236"/>
      <c r="KR17" s="236"/>
      <c r="KS17" s="236"/>
      <c r="KT17" s="236"/>
      <c r="KU17" s="236"/>
      <c r="KV17" s="236"/>
      <c r="KW17" s="236"/>
      <c r="KX17" s="236"/>
      <c r="KY17" s="236"/>
      <c r="KZ17" s="232">
        <f t="shared" si="120"/>
        <v>0</v>
      </c>
      <c r="LA17" s="232">
        <f t="shared" si="121"/>
        <v>0</v>
      </c>
      <c r="LB17" s="232">
        <f t="shared" si="122"/>
        <v>0</v>
      </c>
      <c r="LC17" s="232">
        <f t="shared" si="123"/>
        <v>0</v>
      </c>
      <c r="LD17" s="232">
        <f t="shared" si="124"/>
        <v>0</v>
      </c>
      <c r="LE17" s="232">
        <f t="shared" si="125"/>
        <v>0</v>
      </c>
      <c r="LF17" s="232">
        <f t="shared" si="126"/>
        <v>0</v>
      </c>
      <c r="LG17" s="232">
        <f t="shared" si="127"/>
        <v>0</v>
      </c>
      <c r="LH17" s="232">
        <f t="shared" si="128"/>
        <v>0</v>
      </c>
      <c r="LI17" s="232">
        <f t="shared" si="129"/>
        <v>0</v>
      </c>
      <c r="LJ17" s="232">
        <f t="shared" si="130"/>
        <v>0</v>
      </c>
      <c r="LK17" s="262">
        <f t="shared" si="131"/>
        <v>9</v>
      </c>
      <c r="LL17" s="241">
        <f t="shared" si="84"/>
        <v>0</v>
      </c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</row>
    <row r="18" spans="1:346" s="33" customFormat="1">
      <c r="A18" s="284">
        <v>14</v>
      </c>
      <c r="B18" s="285" t="str">
        <f>'2 A'!G18</f>
        <v>HERNANDEZ HERNANDEZ MARIO AXEL</v>
      </c>
      <c r="C18" s="286"/>
      <c r="D18" s="287"/>
      <c r="E18" s="286"/>
      <c r="F18" s="287"/>
      <c r="G18" s="286"/>
      <c r="H18" s="287"/>
      <c r="I18" s="286"/>
      <c r="J18" s="287"/>
      <c r="K18" s="286"/>
      <c r="L18" s="287"/>
      <c r="M18" s="286"/>
      <c r="N18" s="287"/>
      <c r="O18" s="286"/>
      <c r="P18" s="287"/>
      <c r="Q18" s="286"/>
      <c r="R18" s="287"/>
      <c r="S18" s="286"/>
      <c r="T18" s="287"/>
      <c r="U18" s="286"/>
      <c r="V18" s="287"/>
      <c r="W18" s="286"/>
      <c r="X18" s="287"/>
      <c r="Y18" s="286"/>
      <c r="Z18" s="287"/>
      <c r="AA18" s="282">
        <f t="shared" si="22"/>
        <v>0</v>
      </c>
      <c r="AB18" s="282">
        <f t="shared" si="23"/>
        <v>0</v>
      </c>
      <c r="AC18" s="282">
        <f t="shared" si="24"/>
        <v>0</v>
      </c>
      <c r="AD18" s="282">
        <f t="shared" si="25"/>
        <v>0</v>
      </c>
      <c r="AE18" s="282">
        <f t="shared" si="26"/>
        <v>0</v>
      </c>
      <c r="AF18" s="282">
        <f t="shared" si="27"/>
        <v>0</v>
      </c>
      <c r="AG18" s="282">
        <f t="shared" si="28"/>
        <v>0</v>
      </c>
      <c r="AH18" s="282">
        <f t="shared" si="29"/>
        <v>0</v>
      </c>
      <c r="AI18" s="282">
        <f t="shared" si="30"/>
        <v>0</v>
      </c>
      <c r="AJ18" s="282">
        <f t="shared" si="31"/>
        <v>0</v>
      </c>
      <c r="AK18" s="282">
        <f t="shared" si="32"/>
        <v>0</v>
      </c>
      <c r="AL18" s="282">
        <f t="shared" si="33"/>
        <v>0</v>
      </c>
      <c r="AM18" s="288">
        <f t="shared" si="85"/>
        <v>10</v>
      </c>
      <c r="AN18" s="289">
        <f t="shared" si="34"/>
        <v>0</v>
      </c>
      <c r="AQ18" s="284">
        <v>14</v>
      </c>
      <c r="AR18" s="325" t="str">
        <f>'2B'!G18</f>
        <v>FRANCO TELLEZ ESTEFANIA</v>
      </c>
      <c r="AS18" s="286"/>
      <c r="AT18" s="287"/>
      <c r="AU18" s="286"/>
      <c r="AV18" s="287"/>
      <c r="AW18" s="286"/>
      <c r="AX18" s="287"/>
      <c r="AY18" s="286"/>
      <c r="AZ18" s="287"/>
      <c r="BA18" s="286"/>
      <c r="BB18" s="287"/>
      <c r="BC18" s="286"/>
      <c r="BD18" s="287"/>
      <c r="BE18" s="286"/>
      <c r="BF18" s="287"/>
      <c r="BG18" s="286"/>
      <c r="BH18" s="287"/>
      <c r="BI18" s="286"/>
      <c r="BJ18" s="287"/>
      <c r="BK18" s="286"/>
      <c r="BL18" s="287"/>
      <c r="BM18" s="286"/>
      <c r="BN18" s="287"/>
      <c r="BO18" s="286"/>
      <c r="BP18" s="287"/>
      <c r="BQ18" s="323">
        <f t="shared" si="0"/>
        <v>0</v>
      </c>
      <c r="BR18" s="323">
        <f t="shared" si="1"/>
        <v>0</v>
      </c>
      <c r="BS18" s="323">
        <f t="shared" si="2"/>
        <v>0</v>
      </c>
      <c r="BT18" s="323">
        <f t="shared" si="3"/>
        <v>0</v>
      </c>
      <c r="BU18" s="323">
        <f t="shared" si="4"/>
        <v>0</v>
      </c>
      <c r="BV18" s="323">
        <f t="shared" si="5"/>
        <v>0</v>
      </c>
      <c r="BW18" s="323">
        <f t="shared" si="6"/>
        <v>0</v>
      </c>
      <c r="BX18" s="323">
        <f t="shared" si="7"/>
        <v>0</v>
      </c>
      <c r="BY18" s="323">
        <f t="shared" si="8"/>
        <v>0</v>
      </c>
      <c r="BZ18" s="323">
        <f t="shared" si="9"/>
        <v>0</v>
      </c>
      <c r="CA18" s="323">
        <f t="shared" si="10"/>
        <v>0</v>
      </c>
      <c r="CB18" s="323">
        <f t="shared" si="35"/>
        <v>0</v>
      </c>
      <c r="CC18" s="326">
        <f t="shared" si="86"/>
        <v>10</v>
      </c>
      <c r="CD18" s="327">
        <f t="shared" si="36"/>
        <v>0</v>
      </c>
      <c r="CG18" s="284">
        <v>14</v>
      </c>
      <c r="CH18" s="325" t="str">
        <f>'2C'!G18</f>
        <v>GONZALEZ ESCOBEDO RAMON</v>
      </c>
      <c r="CI18" s="286"/>
      <c r="CJ18" s="287"/>
      <c r="CK18" s="286"/>
      <c r="CL18" s="287"/>
      <c r="CM18" s="286"/>
      <c r="CN18" s="287"/>
      <c r="CO18" s="286"/>
      <c r="CP18" s="287"/>
      <c r="CQ18" s="286"/>
      <c r="CR18" s="287"/>
      <c r="CS18" s="286"/>
      <c r="CT18" s="287"/>
      <c r="CU18" s="286"/>
      <c r="CV18" s="287"/>
      <c r="CW18" s="286"/>
      <c r="CX18" s="287"/>
      <c r="CY18" s="286"/>
      <c r="CZ18" s="287"/>
      <c r="DA18" s="286"/>
      <c r="DB18" s="287"/>
      <c r="DC18" s="286"/>
      <c r="DD18" s="287"/>
      <c r="DE18" s="286"/>
      <c r="DF18" s="287"/>
      <c r="DG18" s="337">
        <f t="shared" si="37"/>
        <v>0</v>
      </c>
      <c r="DH18" s="337">
        <f t="shared" si="38"/>
        <v>0</v>
      </c>
      <c r="DI18" s="337">
        <f t="shared" si="39"/>
        <v>0</v>
      </c>
      <c r="DJ18" s="337">
        <f t="shared" si="40"/>
        <v>0</v>
      </c>
      <c r="DK18" s="337">
        <f t="shared" si="41"/>
        <v>0</v>
      </c>
      <c r="DL18" s="337">
        <f t="shared" si="42"/>
        <v>0</v>
      </c>
      <c r="DM18" s="337">
        <f t="shared" si="43"/>
        <v>0</v>
      </c>
      <c r="DN18" s="337">
        <f t="shared" si="44"/>
        <v>0</v>
      </c>
      <c r="DO18" s="337">
        <f t="shared" si="45"/>
        <v>0</v>
      </c>
      <c r="DP18" s="337">
        <f t="shared" si="46"/>
        <v>0</v>
      </c>
      <c r="DQ18" s="337">
        <f t="shared" si="47"/>
        <v>0</v>
      </c>
      <c r="DR18" s="337">
        <f t="shared" si="48"/>
        <v>0</v>
      </c>
      <c r="DS18" s="326">
        <f t="shared" si="87"/>
        <v>10</v>
      </c>
      <c r="DT18" s="327">
        <f t="shared" si="88"/>
        <v>0</v>
      </c>
      <c r="DV18" s="420">
        <v>14</v>
      </c>
      <c r="DW18" s="421" t="str">
        <f>'4A'!G18</f>
        <v xml:space="preserve">MARTINEZ  LIRA LUIS FERNANDO </v>
      </c>
      <c r="DX18" s="422"/>
      <c r="DY18" s="423"/>
      <c r="DZ18" s="422"/>
      <c r="EA18" s="423"/>
      <c r="EB18" s="422"/>
      <c r="EC18" s="423"/>
      <c r="ED18" s="422"/>
      <c r="EE18" s="423"/>
      <c r="EF18" s="422"/>
      <c r="EG18" s="423"/>
      <c r="EH18" s="422"/>
      <c r="EI18" s="423"/>
      <c r="EJ18" s="422"/>
      <c r="EK18" s="423"/>
      <c r="EL18" s="422"/>
      <c r="EM18" s="423"/>
      <c r="EN18" s="422"/>
      <c r="EO18" s="423"/>
      <c r="EP18" s="422"/>
      <c r="EQ18" s="423"/>
      <c r="ER18" s="422"/>
      <c r="ES18" s="423"/>
      <c r="ET18" s="422"/>
      <c r="EU18" s="423"/>
      <c r="EV18" s="418">
        <f t="shared" si="49"/>
        <v>0</v>
      </c>
      <c r="EW18" s="418">
        <f t="shared" si="50"/>
        <v>0</v>
      </c>
      <c r="EX18" s="418">
        <f t="shared" si="51"/>
        <v>0</v>
      </c>
      <c r="EY18" s="418">
        <f t="shared" si="52"/>
        <v>0</v>
      </c>
      <c r="EZ18" s="418">
        <f t="shared" si="53"/>
        <v>0</v>
      </c>
      <c r="FA18" s="418">
        <f t="shared" si="54"/>
        <v>0</v>
      </c>
      <c r="FB18" s="418">
        <f t="shared" si="55"/>
        <v>0</v>
      </c>
      <c r="FC18" s="418">
        <f t="shared" si="56"/>
        <v>0</v>
      </c>
      <c r="FD18" s="418">
        <f t="shared" si="57"/>
        <v>0</v>
      </c>
      <c r="FE18" s="418">
        <f t="shared" si="58"/>
        <v>0</v>
      </c>
      <c r="FF18" s="418">
        <f t="shared" si="59"/>
        <v>0</v>
      </c>
      <c r="FG18" s="418">
        <f t="shared" si="60"/>
        <v>0</v>
      </c>
      <c r="FH18" s="424">
        <f t="shared" si="89"/>
        <v>10</v>
      </c>
      <c r="FI18" s="425">
        <f t="shared" si="90"/>
        <v>0</v>
      </c>
      <c r="FL18" s="420">
        <v>14</v>
      </c>
      <c r="FM18" s="421" t="str">
        <f>'4B'!G18</f>
        <v>GONZALEZ QUIROZ EMELIN</v>
      </c>
      <c r="FN18" s="422"/>
      <c r="FO18" s="423"/>
      <c r="FP18" s="422"/>
      <c r="FQ18" s="423"/>
      <c r="FR18" s="422"/>
      <c r="FS18" s="423"/>
      <c r="FT18" s="422"/>
      <c r="FU18" s="423"/>
      <c r="FV18" s="422"/>
      <c r="FW18" s="423"/>
      <c r="FX18" s="422"/>
      <c r="FY18" s="423"/>
      <c r="FZ18" s="422"/>
      <c r="GA18" s="423"/>
      <c r="GB18" s="422"/>
      <c r="GC18" s="423"/>
      <c r="GD18" s="422"/>
      <c r="GE18" s="423"/>
      <c r="GF18" s="422"/>
      <c r="GG18" s="423"/>
      <c r="GH18" s="422"/>
      <c r="GI18" s="423"/>
      <c r="GJ18" s="422"/>
      <c r="GK18" s="423"/>
      <c r="GL18" s="418">
        <f t="shared" si="91"/>
        <v>0</v>
      </c>
      <c r="GM18" s="418">
        <f t="shared" si="92"/>
        <v>0</v>
      </c>
      <c r="GN18" s="418">
        <f t="shared" si="93"/>
        <v>0</v>
      </c>
      <c r="GO18" s="418">
        <f t="shared" si="94"/>
        <v>0</v>
      </c>
      <c r="GP18" s="418">
        <f t="shared" si="95"/>
        <v>0</v>
      </c>
      <c r="GQ18" s="418">
        <f t="shared" si="96"/>
        <v>0</v>
      </c>
      <c r="GR18" s="418">
        <f t="shared" si="97"/>
        <v>0</v>
      </c>
      <c r="GS18" s="418">
        <f t="shared" si="98"/>
        <v>0</v>
      </c>
      <c r="GT18" s="418">
        <f t="shared" si="99"/>
        <v>0</v>
      </c>
      <c r="GU18" s="418">
        <f t="shared" si="100"/>
        <v>0</v>
      </c>
      <c r="GV18" s="418">
        <f t="shared" si="101"/>
        <v>0</v>
      </c>
      <c r="GW18" s="418">
        <f t="shared" si="102"/>
        <v>0</v>
      </c>
      <c r="GX18" s="424">
        <f t="shared" si="103"/>
        <v>10</v>
      </c>
      <c r="GY18" s="425">
        <f t="shared" si="104"/>
        <v>0</v>
      </c>
      <c r="GZ18" s="179"/>
      <c r="HA18" s="420">
        <v>14</v>
      </c>
      <c r="HB18" s="421" t="str">
        <f>'4C'!G18</f>
        <v>LEON RUIZ YOSELF MOISES</v>
      </c>
      <c r="HC18" s="422"/>
      <c r="HD18" s="423"/>
      <c r="HE18" s="422"/>
      <c r="HF18" s="423"/>
      <c r="HG18" s="422"/>
      <c r="HH18" s="423"/>
      <c r="HI18" s="422"/>
      <c r="HJ18" s="423"/>
      <c r="HK18" s="422"/>
      <c r="HL18" s="423"/>
      <c r="HM18" s="422"/>
      <c r="HN18" s="423"/>
      <c r="HO18" s="422"/>
      <c r="HP18" s="423"/>
      <c r="HQ18" s="422"/>
      <c r="HR18" s="423"/>
      <c r="HS18" s="422"/>
      <c r="HT18" s="423"/>
      <c r="HU18" s="422"/>
      <c r="HV18" s="423"/>
      <c r="HW18" s="422"/>
      <c r="HX18" s="423"/>
      <c r="HY18" s="422"/>
      <c r="HZ18" s="423"/>
      <c r="IA18" s="418">
        <f t="shared" si="105"/>
        <v>0</v>
      </c>
      <c r="IB18" s="418">
        <f t="shared" si="106"/>
        <v>0</v>
      </c>
      <c r="IC18" s="418">
        <f t="shared" si="107"/>
        <v>0</v>
      </c>
      <c r="ID18" s="418">
        <f t="shared" si="108"/>
        <v>0</v>
      </c>
      <c r="IE18" s="418">
        <f t="shared" si="109"/>
        <v>0</v>
      </c>
      <c r="IF18" s="418">
        <f t="shared" si="110"/>
        <v>0</v>
      </c>
      <c r="IG18" s="418">
        <f t="shared" si="111"/>
        <v>0</v>
      </c>
      <c r="IH18" s="418">
        <f t="shared" si="112"/>
        <v>0</v>
      </c>
      <c r="II18" s="418">
        <f t="shared" si="113"/>
        <v>0</v>
      </c>
      <c r="IJ18" s="418">
        <f t="shared" si="114"/>
        <v>0</v>
      </c>
      <c r="IK18" s="418">
        <f t="shared" si="115"/>
        <v>0</v>
      </c>
      <c r="IL18" s="418">
        <f t="shared" si="116"/>
        <v>0</v>
      </c>
      <c r="IM18" s="424">
        <f t="shared" si="117"/>
        <v>10</v>
      </c>
      <c r="IN18" s="425">
        <f t="shared" si="118"/>
        <v>0</v>
      </c>
      <c r="IO18" s="179"/>
      <c r="IP18" s="234">
        <v>14</v>
      </c>
      <c r="IQ18" s="235" t="str">
        <f>'6A'!G18</f>
        <v>GARCIA AVILA ANGELES BEATRIZ</v>
      </c>
      <c r="IR18" s="236"/>
      <c r="IS18" s="236"/>
      <c r="IT18" s="236"/>
      <c r="IU18" s="236"/>
      <c r="IV18" s="236"/>
      <c r="IW18" s="237"/>
      <c r="IX18" s="237"/>
      <c r="IY18" s="238"/>
      <c r="IZ18" s="236"/>
      <c r="JA18" s="236"/>
      <c r="JB18" s="236"/>
      <c r="JC18" s="236"/>
      <c r="JD18" s="236"/>
      <c r="JE18" s="236"/>
      <c r="JF18" s="236"/>
      <c r="JG18" s="236"/>
      <c r="JH18" s="236"/>
      <c r="JI18" s="236"/>
      <c r="JJ18" s="236"/>
      <c r="JK18" s="236"/>
      <c r="JL18" s="236"/>
      <c r="JM18" s="236"/>
      <c r="JN18" s="232">
        <f t="shared" si="61"/>
        <v>0</v>
      </c>
      <c r="JO18" s="232">
        <f t="shared" si="62"/>
        <v>0</v>
      </c>
      <c r="JP18" s="232">
        <f t="shared" si="63"/>
        <v>0</v>
      </c>
      <c r="JQ18" s="232">
        <f t="shared" si="64"/>
        <v>0</v>
      </c>
      <c r="JR18" s="232">
        <f t="shared" si="65"/>
        <v>0</v>
      </c>
      <c r="JS18" s="232">
        <f t="shared" si="66"/>
        <v>0</v>
      </c>
      <c r="JT18" s="232">
        <f t="shared" si="67"/>
        <v>0</v>
      </c>
      <c r="JU18" s="232">
        <f t="shared" si="68"/>
        <v>0</v>
      </c>
      <c r="JV18" s="232">
        <f t="shared" si="69"/>
        <v>0</v>
      </c>
      <c r="JW18" s="232">
        <f t="shared" si="70"/>
        <v>0</v>
      </c>
      <c r="JX18" s="232">
        <f t="shared" si="71"/>
        <v>0</v>
      </c>
      <c r="JY18" s="240">
        <f t="shared" si="119"/>
        <v>9</v>
      </c>
      <c r="JZ18" s="241">
        <f t="shared" si="72"/>
        <v>0</v>
      </c>
      <c r="KB18" s="234">
        <v>14</v>
      </c>
      <c r="KC18" s="235" t="str">
        <f>'6B'!G18</f>
        <v>HUERTA CHAVARRIA JOSE OMAR</v>
      </c>
      <c r="KD18" s="236"/>
      <c r="KE18" s="236"/>
      <c r="KF18" s="236"/>
      <c r="KG18" s="236"/>
      <c r="KH18" s="236"/>
      <c r="KI18" s="237"/>
      <c r="KJ18" s="237"/>
      <c r="KK18" s="238"/>
      <c r="KL18" s="236"/>
      <c r="KM18" s="236"/>
      <c r="KN18" s="236"/>
      <c r="KO18" s="236"/>
      <c r="KP18" s="236"/>
      <c r="KQ18" s="236"/>
      <c r="KR18" s="236"/>
      <c r="KS18" s="236"/>
      <c r="KT18" s="236"/>
      <c r="KU18" s="236"/>
      <c r="KV18" s="236"/>
      <c r="KW18" s="236"/>
      <c r="KX18" s="236"/>
      <c r="KY18" s="236"/>
      <c r="KZ18" s="232">
        <f t="shared" si="120"/>
        <v>0</v>
      </c>
      <c r="LA18" s="232">
        <f t="shared" si="121"/>
        <v>0</v>
      </c>
      <c r="LB18" s="232">
        <f t="shared" si="122"/>
        <v>0</v>
      </c>
      <c r="LC18" s="232">
        <f t="shared" si="123"/>
        <v>0</v>
      </c>
      <c r="LD18" s="232">
        <f t="shared" si="124"/>
        <v>0</v>
      </c>
      <c r="LE18" s="232">
        <f t="shared" si="125"/>
        <v>0</v>
      </c>
      <c r="LF18" s="232">
        <f t="shared" si="126"/>
        <v>0</v>
      </c>
      <c r="LG18" s="232">
        <f t="shared" si="127"/>
        <v>0</v>
      </c>
      <c r="LH18" s="232">
        <f t="shared" si="128"/>
        <v>0</v>
      </c>
      <c r="LI18" s="232">
        <f t="shared" si="129"/>
        <v>0</v>
      </c>
      <c r="LJ18" s="232">
        <f t="shared" si="130"/>
        <v>0</v>
      </c>
      <c r="LK18" s="262">
        <f t="shared" si="131"/>
        <v>9</v>
      </c>
      <c r="LL18" s="241">
        <f t="shared" si="84"/>
        <v>0</v>
      </c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</row>
    <row r="19" spans="1:346" s="33" customFormat="1">
      <c r="A19" s="284">
        <v>15</v>
      </c>
      <c r="B19" s="285" t="str">
        <f>'2 A'!G19</f>
        <v>HERNANDEZ RAMOS FATIMA</v>
      </c>
      <c r="C19" s="286"/>
      <c r="D19" s="287"/>
      <c r="E19" s="286"/>
      <c r="F19" s="287"/>
      <c r="G19" s="286"/>
      <c r="H19" s="287"/>
      <c r="I19" s="286"/>
      <c r="J19" s="287"/>
      <c r="K19" s="286"/>
      <c r="L19" s="287"/>
      <c r="M19" s="286"/>
      <c r="N19" s="287"/>
      <c r="O19" s="286"/>
      <c r="P19" s="287"/>
      <c r="Q19" s="286"/>
      <c r="R19" s="287"/>
      <c r="S19" s="286"/>
      <c r="T19" s="287"/>
      <c r="U19" s="286"/>
      <c r="V19" s="287"/>
      <c r="W19" s="286"/>
      <c r="X19" s="287"/>
      <c r="Y19" s="286"/>
      <c r="Z19" s="287"/>
      <c r="AA19" s="282">
        <f t="shared" si="22"/>
        <v>0</v>
      </c>
      <c r="AB19" s="282">
        <f t="shared" si="23"/>
        <v>0</v>
      </c>
      <c r="AC19" s="282">
        <f t="shared" si="24"/>
        <v>0</v>
      </c>
      <c r="AD19" s="282">
        <f t="shared" si="25"/>
        <v>0</v>
      </c>
      <c r="AE19" s="282">
        <f t="shared" si="26"/>
        <v>0</v>
      </c>
      <c r="AF19" s="282">
        <f t="shared" si="27"/>
        <v>0</v>
      </c>
      <c r="AG19" s="282">
        <f t="shared" si="28"/>
        <v>0</v>
      </c>
      <c r="AH19" s="282">
        <f t="shared" si="29"/>
        <v>0</v>
      </c>
      <c r="AI19" s="282">
        <f t="shared" si="30"/>
        <v>0</v>
      </c>
      <c r="AJ19" s="282">
        <f t="shared" si="31"/>
        <v>0</v>
      </c>
      <c r="AK19" s="282">
        <f t="shared" si="32"/>
        <v>0</v>
      </c>
      <c r="AL19" s="282">
        <f t="shared" si="33"/>
        <v>0</v>
      </c>
      <c r="AM19" s="288">
        <f t="shared" si="85"/>
        <v>10</v>
      </c>
      <c r="AN19" s="289">
        <f t="shared" si="34"/>
        <v>0</v>
      </c>
      <c r="AQ19" s="284">
        <v>15</v>
      </c>
      <c r="AR19" s="325" t="str">
        <f>'2B'!G19</f>
        <v>GARCIA FLORES JESUS ANIBAL</v>
      </c>
      <c r="AS19" s="286"/>
      <c r="AT19" s="287"/>
      <c r="AU19" s="286"/>
      <c r="AV19" s="287"/>
      <c r="AW19" s="286"/>
      <c r="AX19" s="287"/>
      <c r="AY19" s="286"/>
      <c r="AZ19" s="287"/>
      <c r="BA19" s="286"/>
      <c r="BB19" s="287"/>
      <c r="BC19" s="286"/>
      <c r="BD19" s="287"/>
      <c r="BE19" s="286"/>
      <c r="BF19" s="287"/>
      <c r="BG19" s="286"/>
      <c r="BH19" s="287"/>
      <c r="BI19" s="286"/>
      <c r="BJ19" s="287"/>
      <c r="BK19" s="286"/>
      <c r="BL19" s="287"/>
      <c r="BM19" s="286"/>
      <c r="BN19" s="287"/>
      <c r="BO19" s="286"/>
      <c r="BP19" s="287"/>
      <c r="BQ19" s="323">
        <f t="shared" si="0"/>
        <v>0</v>
      </c>
      <c r="BR19" s="323">
        <f t="shared" si="1"/>
        <v>0</v>
      </c>
      <c r="BS19" s="323">
        <f t="shared" si="2"/>
        <v>0</v>
      </c>
      <c r="BT19" s="323">
        <f t="shared" si="3"/>
        <v>0</v>
      </c>
      <c r="BU19" s="323">
        <f t="shared" si="4"/>
        <v>0</v>
      </c>
      <c r="BV19" s="323">
        <f t="shared" si="5"/>
        <v>0</v>
      </c>
      <c r="BW19" s="323">
        <f t="shared" si="6"/>
        <v>0</v>
      </c>
      <c r="BX19" s="323">
        <f t="shared" si="7"/>
        <v>0</v>
      </c>
      <c r="BY19" s="323">
        <f t="shared" si="8"/>
        <v>0</v>
      </c>
      <c r="BZ19" s="323">
        <f t="shared" si="9"/>
        <v>0</v>
      </c>
      <c r="CA19" s="323">
        <f t="shared" si="10"/>
        <v>0</v>
      </c>
      <c r="CB19" s="323">
        <f t="shared" si="35"/>
        <v>0</v>
      </c>
      <c r="CC19" s="326">
        <f t="shared" si="86"/>
        <v>10</v>
      </c>
      <c r="CD19" s="327">
        <f t="shared" si="36"/>
        <v>0</v>
      </c>
      <c r="CG19" s="284">
        <v>15</v>
      </c>
      <c r="CH19" s="325" t="str">
        <f>'2C'!G19</f>
        <v>HERNANDEZ LANDA JOSE ANGEL</v>
      </c>
      <c r="CI19" s="286"/>
      <c r="CJ19" s="287"/>
      <c r="CK19" s="286"/>
      <c r="CL19" s="287"/>
      <c r="CM19" s="286"/>
      <c r="CN19" s="287"/>
      <c r="CO19" s="286"/>
      <c r="CP19" s="287"/>
      <c r="CQ19" s="286"/>
      <c r="CR19" s="287"/>
      <c r="CS19" s="286"/>
      <c r="CT19" s="287"/>
      <c r="CU19" s="286"/>
      <c r="CV19" s="287"/>
      <c r="CW19" s="286"/>
      <c r="CX19" s="287"/>
      <c r="CY19" s="286"/>
      <c r="CZ19" s="287"/>
      <c r="DA19" s="286"/>
      <c r="DB19" s="287"/>
      <c r="DC19" s="286"/>
      <c r="DD19" s="287"/>
      <c r="DE19" s="286"/>
      <c r="DF19" s="287"/>
      <c r="DG19" s="337">
        <f t="shared" si="37"/>
        <v>0</v>
      </c>
      <c r="DH19" s="337">
        <f t="shared" si="38"/>
        <v>0</v>
      </c>
      <c r="DI19" s="337">
        <f t="shared" si="39"/>
        <v>0</v>
      </c>
      <c r="DJ19" s="337">
        <f t="shared" si="40"/>
        <v>0</v>
      </c>
      <c r="DK19" s="337">
        <f t="shared" si="41"/>
        <v>0</v>
      </c>
      <c r="DL19" s="337">
        <f t="shared" si="42"/>
        <v>0</v>
      </c>
      <c r="DM19" s="337">
        <f t="shared" si="43"/>
        <v>0</v>
      </c>
      <c r="DN19" s="337">
        <f t="shared" si="44"/>
        <v>0</v>
      </c>
      <c r="DO19" s="337">
        <f t="shared" si="45"/>
        <v>0</v>
      </c>
      <c r="DP19" s="337">
        <f t="shared" si="46"/>
        <v>0</v>
      </c>
      <c r="DQ19" s="337">
        <f t="shared" si="47"/>
        <v>0</v>
      </c>
      <c r="DR19" s="337">
        <f t="shared" si="48"/>
        <v>0</v>
      </c>
      <c r="DS19" s="326">
        <f t="shared" si="87"/>
        <v>10</v>
      </c>
      <c r="DT19" s="327">
        <f t="shared" si="88"/>
        <v>0</v>
      </c>
      <c r="DV19" s="420">
        <v>15</v>
      </c>
      <c r="DW19" s="421" t="str">
        <f>'4A'!G19</f>
        <v>MARTINEZ  PEREZ ANA PAOLA</v>
      </c>
      <c r="DX19" s="422"/>
      <c r="DY19" s="423"/>
      <c r="DZ19" s="422"/>
      <c r="EA19" s="423"/>
      <c r="EB19" s="422"/>
      <c r="EC19" s="423"/>
      <c r="ED19" s="422"/>
      <c r="EE19" s="423"/>
      <c r="EF19" s="422"/>
      <c r="EG19" s="423"/>
      <c r="EH19" s="422"/>
      <c r="EI19" s="423"/>
      <c r="EJ19" s="422"/>
      <c r="EK19" s="423"/>
      <c r="EL19" s="422"/>
      <c r="EM19" s="423"/>
      <c r="EN19" s="422"/>
      <c r="EO19" s="423"/>
      <c r="EP19" s="422"/>
      <c r="EQ19" s="423"/>
      <c r="ER19" s="422"/>
      <c r="ES19" s="423"/>
      <c r="ET19" s="422"/>
      <c r="EU19" s="423"/>
      <c r="EV19" s="418">
        <f t="shared" si="49"/>
        <v>0</v>
      </c>
      <c r="EW19" s="418">
        <f t="shared" si="50"/>
        <v>0</v>
      </c>
      <c r="EX19" s="418">
        <f t="shared" si="51"/>
        <v>0</v>
      </c>
      <c r="EY19" s="418">
        <f t="shared" si="52"/>
        <v>0</v>
      </c>
      <c r="EZ19" s="418">
        <f t="shared" si="53"/>
        <v>0</v>
      </c>
      <c r="FA19" s="418">
        <f t="shared" si="54"/>
        <v>0</v>
      </c>
      <c r="FB19" s="418">
        <f t="shared" si="55"/>
        <v>0</v>
      </c>
      <c r="FC19" s="418">
        <f t="shared" si="56"/>
        <v>0</v>
      </c>
      <c r="FD19" s="418">
        <f t="shared" si="57"/>
        <v>0</v>
      </c>
      <c r="FE19" s="418">
        <f t="shared" si="58"/>
        <v>0</v>
      </c>
      <c r="FF19" s="418">
        <f t="shared" si="59"/>
        <v>0</v>
      </c>
      <c r="FG19" s="418">
        <f t="shared" si="60"/>
        <v>0</v>
      </c>
      <c r="FH19" s="424">
        <f t="shared" si="89"/>
        <v>10</v>
      </c>
      <c r="FI19" s="425">
        <f t="shared" si="90"/>
        <v>0</v>
      </c>
      <c r="FL19" s="420">
        <v>15</v>
      </c>
      <c r="FM19" s="421" t="str">
        <f>'4B'!G19</f>
        <v>GRANADOS QUINTERO MARTINA</v>
      </c>
      <c r="FN19" s="422"/>
      <c r="FO19" s="423"/>
      <c r="FP19" s="422"/>
      <c r="FQ19" s="423"/>
      <c r="FR19" s="422"/>
      <c r="FS19" s="423"/>
      <c r="FT19" s="422"/>
      <c r="FU19" s="423"/>
      <c r="FV19" s="422"/>
      <c r="FW19" s="423"/>
      <c r="FX19" s="422"/>
      <c r="FY19" s="423"/>
      <c r="FZ19" s="422"/>
      <c r="GA19" s="423"/>
      <c r="GB19" s="422"/>
      <c r="GC19" s="423"/>
      <c r="GD19" s="422"/>
      <c r="GE19" s="423"/>
      <c r="GF19" s="422"/>
      <c r="GG19" s="423"/>
      <c r="GH19" s="422"/>
      <c r="GI19" s="423"/>
      <c r="GJ19" s="422"/>
      <c r="GK19" s="423"/>
      <c r="GL19" s="418">
        <f t="shared" si="91"/>
        <v>0</v>
      </c>
      <c r="GM19" s="418">
        <f t="shared" si="92"/>
        <v>0</v>
      </c>
      <c r="GN19" s="418">
        <f t="shared" si="93"/>
        <v>0</v>
      </c>
      <c r="GO19" s="418">
        <f t="shared" si="94"/>
        <v>0</v>
      </c>
      <c r="GP19" s="418">
        <f t="shared" si="95"/>
        <v>0</v>
      </c>
      <c r="GQ19" s="418">
        <f t="shared" si="96"/>
        <v>0</v>
      </c>
      <c r="GR19" s="418">
        <f t="shared" si="97"/>
        <v>0</v>
      </c>
      <c r="GS19" s="418">
        <f t="shared" si="98"/>
        <v>0</v>
      </c>
      <c r="GT19" s="418">
        <f t="shared" si="99"/>
        <v>0</v>
      </c>
      <c r="GU19" s="418">
        <f t="shared" si="100"/>
        <v>0</v>
      </c>
      <c r="GV19" s="418">
        <f t="shared" si="101"/>
        <v>0</v>
      </c>
      <c r="GW19" s="418">
        <f t="shared" si="102"/>
        <v>0</v>
      </c>
      <c r="GX19" s="424">
        <f t="shared" si="103"/>
        <v>10</v>
      </c>
      <c r="GY19" s="425">
        <f t="shared" si="104"/>
        <v>0</v>
      </c>
      <c r="GZ19" s="179"/>
      <c r="HA19" s="420">
        <v>15</v>
      </c>
      <c r="HB19" s="421" t="str">
        <f>'4C'!G19</f>
        <v>LOPERENA GUTIERREZ FELIPE</v>
      </c>
      <c r="HC19" s="422"/>
      <c r="HD19" s="423"/>
      <c r="HE19" s="422"/>
      <c r="HF19" s="423"/>
      <c r="HG19" s="422"/>
      <c r="HH19" s="423"/>
      <c r="HI19" s="422"/>
      <c r="HJ19" s="423"/>
      <c r="HK19" s="422"/>
      <c r="HL19" s="423"/>
      <c r="HM19" s="422"/>
      <c r="HN19" s="423"/>
      <c r="HO19" s="422"/>
      <c r="HP19" s="423"/>
      <c r="HQ19" s="422"/>
      <c r="HR19" s="423"/>
      <c r="HS19" s="422"/>
      <c r="HT19" s="423"/>
      <c r="HU19" s="422"/>
      <c r="HV19" s="423"/>
      <c r="HW19" s="422"/>
      <c r="HX19" s="423"/>
      <c r="HY19" s="422"/>
      <c r="HZ19" s="423"/>
      <c r="IA19" s="418">
        <f t="shared" si="105"/>
        <v>0</v>
      </c>
      <c r="IB19" s="418">
        <f t="shared" si="106"/>
        <v>0</v>
      </c>
      <c r="IC19" s="418">
        <f t="shared" si="107"/>
        <v>0</v>
      </c>
      <c r="ID19" s="418">
        <f t="shared" si="108"/>
        <v>0</v>
      </c>
      <c r="IE19" s="418">
        <f t="shared" si="109"/>
        <v>0</v>
      </c>
      <c r="IF19" s="418">
        <f t="shared" si="110"/>
        <v>0</v>
      </c>
      <c r="IG19" s="418">
        <f t="shared" si="111"/>
        <v>0</v>
      </c>
      <c r="IH19" s="418">
        <f t="shared" si="112"/>
        <v>0</v>
      </c>
      <c r="II19" s="418">
        <f t="shared" si="113"/>
        <v>0</v>
      </c>
      <c r="IJ19" s="418">
        <f t="shared" si="114"/>
        <v>0</v>
      </c>
      <c r="IK19" s="418">
        <f t="shared" si="115"/>
        <v>0</v>
      </c>
      <c r="IL19" s="418">
        <f t="shared" si="116"/>
        <v>0</v>
      </c>
      <c r="IM19" s="424">
        <f t="shared" si="117"/>
        <v>10</v>
      </c>
      <c r="IN19" s="425">
        <f t="shared" si="118"/>
        <v>0</v>
      </c>
      <c r="IO19" s="179"/>
      <c r="IP19" s="234">
        <v>15</v>
      </c>
      <c r="IQ19" s="235" t="str">
        <f>'6A'!G19</f>
        <v>GONZALEZ RICO SALVADOR</v>
      </c>
      <c r="IR19" s="236"/>
      <c r="IS19" s="236"/>
      <c r="IT19" s="236"/>
      <c r="IU19" s="236"/>
      <c r="IV19" s="236"/>
      <c r="IW19" s="237"/>
      <c r="IX19" s="237"/>
      <c r="IY19" s="238"/>
      <c r="IZ19" s="236"/>
      <c r="JA19" s="236"/>
      <c r="JB19" s="236"/>
      <c r="JC19" s="236"/>
      <c r="JD19" s="236"/>
      <c r="JE19" s="236"/>
      <c r="JF19" s="236"/>
      <c r="JG19" s="236"/>
      <c r="JH19" s="236"/>
      <c r="JI19" s="236"/>
      <c r="JJ19" s="236"/>
      <c r="JK19" s="236"/>
      <c r="JL19" s="236"/>
      <c r="JM19" s="236"/>
      <c r="JN19" s="232">
        <f t="shared" si="61"/>
        <v>0</v>
      </c>
      <c r="JO19" s="232">
        <f t="shared" si="62"/>
        <v>0</v>
      </c>
      <c r="JP19" s="232">
        <f t="shared" si="63"/>
        <v>0</v>
      </c>
      <c r="JQ19" s="232">
        <f t="shared" si="64"/>
        <v>0</v>
      </c>
      <c r="JR19" s="232">
        <f t="shared" si="65"/>
        <v>0</v>
      </c>
      <c r="JS19" s="232">
        <f t="shared" si="66"/>
        <v>0</v>
      </c>
      <c r="JT19" s="232">
        <f t="shared" si="67"/>
        <v>0</v>
      </c>
      <c r="JU19" s="232">
        <f t="shared" si="68"/>
        <v>0</v>
      </c>
      <c r="JV19" s="232">
        <f t="shared" si="69"/>
        <v>0</v>
      </c>
      <c r="JW19" s="232">
        <f t="shared" si="70"/>
        <v>0</v>
      </c>
      <c r="JX19" s="232">
        <f t="shared" si="71"/>
        <v>0</v>
      </c>
      <c r="JY19" s="240">
        <f t="shared" si="119"/>
        <v>9</v>
      </c>
      <c r="JZ19" s="241">
        <f t="shared" si="72"/>
        <v>0</v>
      </c>
      <c r="KB19" s="234">
        <v>15</v>
      </c>
      <c r="KC19" s="235" t="str">
        <f>'6B'!G19</f>
        <v>ILDEFONSO APARICIO LUIS FERNANDO</v>
      </c>
      <c r="KD19" s="236"/>
      <c r="KE19" s="236"/>
      <c r="KF19" s="236"/>
      <c r="KG19" s="236"/>
      <c r="KH19" s="236"/>
      <c r="KI19" s="237"/>
      <c r="KJ19" s="237"/>
      <c r="KK19" s="238"/>
      <c r="KL19" s="236"/>
      <c r="KM19" s="236"/>
      <c r="KN19" s="236"/>
      <c r="KO19" s="236"/>
      <c r="KP19" s="236"/>
      <c r="KQ19" s="236"/>
      <c r="KR19" s="236"/>
      <c r="KS19" s="236"/>
      <c r="KT19" s="236"/>
      <c r="KU19" s="236"/>
      <c r="KV19" s="236"/>
      <c r="KW19" s="236"/>
      <c r="KX19" s="236"/>
      <c r="KY19" s="236"/>
      <c r="KZ19" s="232">
        <f t="shared" si="120"/>
        <v>0</v>
      </c>
      <c r="LA19" s="232">
        <f t="shared" si="121"/>
        <v>0</v>
      </c>
      <c r="LB19" s="232">
        <f t="shared" si="122"/>
        <v>0</v>
      </c>
      <c r="LC19" s="232">
        <f t="shared" si="123"/>
        <v>0</v>
      </c>
      <c r="LD19" s="232">
        <f t="shared" si="124"/>
        <v>0</v>
      </c>
      <c r="LE19" s="232">
        <f t="shared" si="125"/>
        <v>0</v>
      </c>
      <c r="LF19" s="232">
        <f t="shared" si="126"/>
        <v>0</v>
      </c>
      <c r="LG19" s="232">
        <f t="shared" si="127"/>
        <v>0</v>
      </c>
      <c r="LH19" s="232">
        <f t="shared" si="128"/>
        <v>0</v>
      </c>
      <c r="LI19" s="232">
        <f t="shared" si="129"/>
        <v>0</v>
      </c>
      <c r="LJ19" s="232">
        <f t="shared" si="130"/>
        <v>0</v>
      </c>
      <c r="LK19" s="262">
        <f t="shared" si="131"/>
        <v>9</v>
      </c>
      <c r="LL19" s="241">
        <f t="shared" si="84"/>
        <v>0</v>
      </c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</row>
    <row r="20" spans="1:346" s="33" customFormat="1">
      <c r="A20" s="284">
        <v>16</v>
      </c>
      <c r="B20" s="285" t="str">
        <f>'2 A'!G20</f>
        <v>HIGUERA GONZALEZ MARIO HIBRAN</v>
      </c>
      <c r="C20" s="286"/>
      <c r="D20" s="287"/>
      <c r="E20" s="286"/>
      <c r="F20" s="287"/>
      <c r="G20" s="286"/>
      <c r="H20" s="287"/>
      <c r="I20" s="286"/>
      <c r="J20" s="287"/>
      <c r="K20" s="286"/>
      <c r="L20" s="287"/>
      <c r="M20" s="286"/>
      <c r="N20" s="287"/>
      <c r="O20" s="286"/>
      <c r="P20" s="287"/>
      <c r="Q20" s="286"/>
      <c r="R20" s="287"/>
      <c r="S20" s="286"/>
      <c r="T20" s="287"/>
      <c r="U20" s="286"/>
      <c r="V20" s="287"/>
      <c r="W20" s="286"/>
      <c r="X20" s="287"/>
      <c r="Y20" s="286"/>
      <c r="Z20" s="287"/>
      <c r="AA20" s="282">
        <f t="shared" si="22"/>
        <v>0</v>
      </c>
      <c r="AB20" s="282">
        <f t="shared" si="23"/>
        <v>0</v>
      </c>
      <c r="AC20" s="282">
        <f t="shared" si="24"/>
        <v>0</v>
      </c>
      <c r="AD20" s="282">
        <f t="shared" si="25"/>
        <v>0</v>
      </c>
      <c r="AE20" s="282">
        <f t="shared" si="26"/>
        <v>0</v>
      </c>
      <c r="AF20" s="282">
        <f t="shared" si="27"/>
        <v>0</v>
      </c>
      <c r="AG20" s="282">
        <f t="shared" si="28"/>
        <v>0</v>
      </c>
      <c r="AH20" s="282">
        <f t="shared" si="29"/>
        <v>0</v>
      </c>
      <c r="AI20" s="282">
        <f t="shared" si="30"/>
        <v>0</v>
      </c>
      <c r="AJ20" s="282">
        <f t="shared" si="31"/>
        <v>0</v>
      </c>
      <c r="AK20" s="282">
        <f t="shared" si="32"/>
        <v>0</v>
      </c>
      <c r="AL20" s="282">
        <f t="shared" si="33"/>
        <v>0</v>
      </c>
      <c r="AM20" s="288">
        <f t="shared" si="85"/>
        <v>10</v>
      </c>
      <c r="AN20" s="289">
        <f t="shared" si="34"/>
        <v>0</v>
      </c>
      <c r="AQ20" s="284">
        <v>16</v>
      </c>
      <c r="AR20" s="325" t="str">
        <f>'2B'!G20</f>
        <v>GARCIA ZUÑIGA HUGO</v>
      </c>
      <c r="AS20" s="286"/>
      <c r="AT20" s="287"/>
      <c r="AU20" s="286"/>
      <c r="AV20" s="287"/>
      <c r="AW20" s="286"/>
      <c r="AX20" s="287"/>
      <c r="AY20" s="286"/>
      <c r="AZ20" s="287"/>
      <c r="BA20" s="286"/>
      <c r="BB20" s="287"/>
      <c r="BC20" s="286"/>
      <c r="BD20" s="287"/>
      <c r="BE20" s="286"/>
      <c r="BF20" s="287"/>
      <c r="BG20" s="286"/>
      <c r="BH20" s="287"/>
      <c r="BI20" s="286"/>
      <c r="BJ20" s="287"/>
      <c r="BK20" s="286"/>
      <c r="BL20" s="287"/>
      <c r="BM20" s="286"/>
      <c r="BN20" s="287"/>
      <c r="BO20" s="286"/>
      <c r="BP20" s="287"/>
      <c r="BQ20" s="323">
        <f t="shared" si="0"/>
        <v>0</v>
      </c>
      <c r="BR20" s="323">
        <f t="shared" si="1"/>
        <v>0</v>
      </c>
      <c r="BS20" s="323">
        <f t="shared" si="2"/>
        <v>0</v>
      </c>
      <c r="BT20" s="323">
        <f t="shared" si="3"/>
        <v>0</v>
      </c>
      <c r="BU20" s="323">
        <f t="shared" si="4"/>
        <v>0</v>
      </c>
      <c r="BV20" s="323">
        <f t="shared" si="5"/>
        <v>0</v>
      </c>
      <c r="BW20" s="323">
        <f t="shared" si="6"/>
        <v>0</v>
      </c>
      <c r="BX20" s="323">
        <f t="shared" si="7"/>
        <v>0</v>
      </c>
      <c r="BY20" s="323">
        <f t="shared" si="8"/>
        <v>0</v>
      </c>
      <c r="BZ20" s="323">
        <f t="shared" si="9"/>
        <v>0</v>
      </c>
      <c r="CA20" s="323">
        <f t="shared" si="10"/>
        <v>0</v>
      </c>
      <c r="CB20" s="323">
        <f t="shared" si="35"/>
        <v>0</v>
      </c>
      <c r="CC20" s="326">
        <f t="shared" si="86"/>
        <v>10</v>
      </c>
      <c r="CD20" s="327">
        <f t="shared" si="36"/>
        <v>0</v>
      </c>
      <c r="CG20" s="284">
        <v>16</v>
      </c>
      <c r="CH20" s="325" t="str">
        <f>'2C'!G20</f>
        <v>HERNANDEZ MARCOS JONATHAN GUSTAVO</v>
      </c>
      <c r="CI20" s="286"/>
      <c r="CJ20" s="287"/>
      <c r="CK20" s="286"/>
      <c r="CL20" s="287"/>
      <c r="CM20" s="286"/>
      <c r="CN20" s="287"/>
      <c r="CO20" s="286"/>
      <c r="CP20" s="287"/>
      <c r="CQ20" s="286"/>
      <c r="CR20" s="287"/>
      <c r="CS20" s="286"/>
      <c r="CT20" s="287"/>
      <c r="CU20" s="286"/>
      <c r="CV20" s="287"/>
      <c r="CW20" s="286"/>
      <c r="CX20" s="287"/>
      <c r="CY20" s="286"/>
      <c r="CZ20" s="287"/>
      <c r="DA20" s="286"/>
      <c r="DB20" s="287"/>
      <c r="DC20" s="286"/>
      <c r="DD20" s="287"/>
      <c r="DE20" s="286"/>
      <c r="DF20" s="287"/>
      <c r="DG20" s="337">
        <f t="shared" si="37"/>
        <v>0</v>
      </c>
      <c r="DH20" s="337">
        <f t="shared" si="38"/>
        <v>0</v>
      </c>
      <c r="DI20" s="337">
        <f t="shared" si="39"/>
        <v>0</v>
      </c>
      <c r="DJ20" s="337">
        <f t="shared" si="40"/>
        <v>0</v>
      </c>
      <c r="DK20" s="337">
        <f t="shared" si="41"/>
        <v>0</v>
      </c>
      <c r="DL20" s="337">
        <f t="shared" si="42"/>
        <v>0</v>
      </c>
      <c r="DM20" s="337">
        <f t="shared" si="43"/>
        <v>0</v>
      </c>
      <c r="DN20" s="337">
        <f t="shared" si="44"/>
        <v>0</v>
      </c>
      <c r="DO20" s="337">
        <f t="shared" si="45"/>
        <v>0</v>
      </c>
      <c r="DP20" s="337">
        <f t="shared" si="46"/>
        <v>0</v>
      </c>
      <c r="DQ20" s="337">
        <f t="shared" si="47"/>
        <v>0</v>
      </c>
      <c r="DR20" s="337">
        <f t="shared" si="48"/>
        <v>0</v>
      </c>
      <c r="DS20" s="326">
        <f t="shared" si="87"/>
        <v>10</v>
      </c>
      <c r="DT20" s="327">
        <f t="shared" si="88"/>
        <v>0</v>
      </c>
      <c r="DV20" s="420">
        <v>16</v>
      </c>
      <c r="DW20" s="421" t="str">
        <f>'4A'!G20</f>
        <v>MAYA SEGOVIANO DIANA KARINA</v>
      </c>
      <c r="DX20" s="422"/>
      <c r="DY20" s="423"/>
      <c r="DZ20" s="422"/>
      <c r="EA20" s="423"/>
      <c r="EB20" s="422"/>
      <c r="EC20" s="423"/>
      <c r="ED20" s="422"/>
      <c r="EE20" s="423"/>
      <c r="EF20" s="422"/>
      <c r="EG20" s="423"/>
      <c r="EH20" s="422"/>
      <c r="EI20" s="423"/>
      <c r="EJ20" s="422"/>
      <c r="EK20" s="423"/>
      <c r="EL20" s="422"/>
      <c r="EM20" s="423"/>
      <c r="EN20" s="422"/>
      <c r="EO20" s="423"/>
      <c r="EP20" s="422"/>
      <c r="EQ20" s="423"/>
      <c r="ER20" s="422"/>
      <c r="ES20" s="423"/>
      <c r="ET20" s="422"/>
      <c r="EU20" s="423"/>
      <c r="EV20" s="418">
        <f t="shared" si="49"/>
        <v>0</v>
      </c>
      <c r="EW20" s="418">
        <f t="shared" si="50"/>
        <v>0</v>
      </c>
      <c r="EX20" s="418">
        <f t="shared" si="51"/>
        <v>0</v>
      </c>
      <c r="EY20" s="418">
        <f t="shared" si="52"/>
        <v>0</v>
      </c>
      <c r="EZ20" s="418">
        <f t="shared" si="53"/>
        <v>0</v>
      </c>
      <c r="FA20" s="418">
        <f t="shared" si="54"/>
        <v>0</v>
      </c>
      <c r="FB20" s="418">
        <f t="shared" si="55"/>
        <v>0</v>
      </c>
      <c r="FC20" s="418">
        <f t="shared" si="56"/>
        <v>0</v>
      </c>
      <c r="FD20" s="418">
        <f t="shared" si="57"/>
        <v>0</v>
      </c>
      <c r="FE20" s="418">
        <f t="shared" si="58"/>
        <v>0</v>
      </c>
      <c r="FF20" s="418">
        <f t="shared" si="59"/>
        <v>0</v>
      </c>
      <c r="FG20" s="418">
        <f t="shared" si="60"/>
        <v>0</v>
      </c>
      <c r="FH20" s="424">
        <f t="shared" si="89"/>
        <v>10</v>
      </c>
      <c r="FI20" s="425">
        <f t="shared" si="90"/>
        <v>0</v>
      </c>
      <c r="FL20" s="420">
        <v>16</v>
      </c>
      <c r="FM20" s="421" t="str">
        <f>'4B'!G20</f>
        <v>GUERRERO FISCHER ISRAEL</v>
      </c>
      <c r="FN20" s="422"/>
      <c r="FO20" s="423"/>
      <c r="FP20" s="422"/>
      <c r="FQ20" s="423"/>
      <c r="FR20" s="422"/>
      <c r="FS20" s="423"/>
      <c r="FT20" s="422"/>
      <c r="FU20" s="423"/>
      <c r="FV20" s="422"/>
      <c r="FW20" s="423"/>
      <c r="FX20" s="422"/>
      <c r="FY20" s="423"/>
      <c r="FZ20" s="422"/>
      <c r="GA20" s="423"/>
      <c r="GB20" s="422"/>
      <c r="GC20" s="423"/>
      <c r="GD20" s="422"/>
      <c r="GE20" s="423"/>
      <c r="GF20" s="422"/>
      <c r="GG20" s="423"/>
      <c r="GH20" s="422"/>
      <c r="GI20" s="423"/>
      <c r="GJ20" s="422"/>
      <c r="GK20" s="423"/>
      <c r="GL20" s="418">
        <f t="shared" si="91"/>
        <v>0</v>
      </c>
      <c r="GM20" s="418">
        <f t="shared" si="92"/>
        <v>0</v>
      </c>
      <c r="GN20" s="418">
        <f t="shared" si="93"/>
        <v>0</v>
      </c>
      <c r="GO20" s="418">
        <f t="shared" si="94"/>
        <v>0</v>
      </c>
      <c r="GP20" s="418">
        <f t="shared" si="95"/>
        <v>0</v>
      </c>
      <c r="GQ20" s="418">
        <f t="shared" si="96"/>
        <v>0</v>
      </c>
      <c r="GR20" s="418">
        <f t="shared" si="97"/>
        <v>0</v>
      </c>
      <c r="GS20" s="418">
        <f t="shared" si="98"/>
        <v>0</v>
      </c>
      <c r="GT20" s="418">
        <f t="shared" si="99"/>
        <v>0</v>
      </c>
      <c r="GU20" s="418">
        <f t="shared" si="100"/>
        <v>0</v>
      </c>
      <c r="GV20" s="418">
        <f t="shared" si="101"/>
        <v>0</v>
      </c>
      <c r="GW20" s="418">
        <f t="shared" si="102"/>
        <v>0</v>
      </c>
      <c r="GX20" s="424">
        <f t="shared" si="103"/>
        <v>10</v>
      </c>
      <c r="GY20" s="425">
        <f t="shared" si="104"/>
        <v>0</v>
      </c>
      <c r="GZ20" s="179"/>
      <c r="HA20" s="420">
        <v>16</v>
      </c>
      <c r="HB20" s="421" t="str">
        <f>'4C'!G20</f>
        <v>LOPEZ  ALVAREZ ALBERTO</v>
      </c>
      <c r="HC20" s="422"/>
      <c r="HD20" s="423"/>
      <c r="HE20" s="422"/>
      <c r="HF20" s="423"/>
      <c r="HG20" s="422"/>
      <c r="HH20" s="423"/>
      <c r="HI20" s="422"/>
      <c r="HJ20" s="423"/>
      <c r="HK20" s="422"/>
      <c r="HL20" s="423"/>
      <c r="HM20" s="422"/>
      <c r="HN20" s="423"/>
      <c r="HO20" s="422"/>
      <c r="HP20" s="423"/>
      <c r="HQ20" s="422"/>
      <c r="HR20" s="423"/>
      <c r="HS20" s="422"/>
      <c r="HT20" s="423"/>
      <c r="HU20" s="422"/>
      <c r="HV20" s="423"/>
      <c r="HW20" s="422"/>
      <c r="HX20" s="423"/>
      <c r="HY20" s="422"/>
      <c r="HZ20" s="423"/>
      <c r="IA20" s="418">
        <f t="shared" si="105"/>
        <v>0</v>
      </c>
      <c r="IB20" s="418">
        <f t="shared" si="106"/>
        <v>0</v>
      </c>
      <c r="IC20" s="418">
        <f t="shared" si="107"/>
        <v>0</v>
      </c>
      <c r="ID20" s="418">
        <f t="shared" si="108"/>
        <v>0</v>
      </c>
      <c r="IE20" s="418">
        <f t="shared" si="109"/>
        <v>0</v>
      </c>
      <c r="IF20" s="418">
        <f t="shared" si="110"/>
        <v>0</v>
      </c>
      <c r="IG20" s="418">
        <f t="shared" si="111"/>
        <v>0</v>
      </c>
      <c r="IH20" s="418">
        <f t="shared" si="112"/>
        <v>0</v>
      </c>
      <c r="II20" s="418">
        <f t="shared" si="113"/>
        <v>0</v>
      </c>
      <c r="IJ20" s="418">
        <f t="shared" si="114"/>
        <v>0</v>
      </c>
      <c r="IK20" s="418">
        <f t="shared" si="115"/>
        <v>0</v>
      </c>
      <c r="IL20" s="418">
        <f t="shared" si="116"/>
        <v>0</v>
      </c>
      <c r="IM20" s="424">
        <f t="shared" si="117"/>
        <v>10</v>
      </c>
      <c r="IN20" s="425">
        <f t="shared" si="118"/>
        <v>0</v>
      </c>
      <c r="IO20" s="179"/>
      <c r="IP20" s="234">
        <v>16</v>
      </c>
      <c r="IQ20" s="235" t="str">
        <f>'6A'!G20</f>
        <v>GRANADOS REYES MARCO EMILIO</v>
      </c>
      <c r="IR20" s="236"/>
      <c r="IS20" s="236"/>
      <c r="IT20" s="236"/>
      <c r="IU20" s="236"/>
      <c r="IV20" s="236"/>
      <c r="IW20" s="237"/>
      <c r="IX20" s="237"/>
      <c r="IY20" s="238"/>
      <c r="IZ20" s="236"/>
      <c r="JA20" s="236"/>
      <c r="JB20" s="236"/>
      <c r="JC20" s="236"/>
      <c r="JD20" s="236"/>
      <c r="JE20" s="236"/>
      <c r="JF20" s="236"/>
      <c r="JG20" s="236"/>
      <c r="JH20" s="236"/>
      <c r="JI20" s="236"/>
      <c r="JJ20" s="236"/>
      <c r="JK20" s="236"/>
      <c r="JL20" s="236"/>
      <c r="JM20" s="236"/>
      <c r="JN20" s="232">
        <f t="shared" si="61"/>
        <v>0</v>
      </c>
      <c r="JO20" s="232">
        <f t="shared" si="62"/>
        <v>0</v>
      </c>
      <c r="JP20" s="232">
        <f t="shared" si="63"/>
        <v>0</v>
      </c>
      <c r="JQ20" s="232">
        <f t="shared" si="64"/>
        <v>0</v>
      </c>
      <c r="JR20" s="232">
        <f t="shared" si="65"/>
        <v>0</v>
      </c>
      <c r="JS20" s="232">
        <f t="shared" si="66"/>
        <v>0</v>
      </c>
      <c r="JT20" s="232">
        <f t="shared" si="67"/>
        <v>0</v>
      </c>
      <c r="JU20" s="232">
        <f t="shared" si="68"/>
        <v>0</v>
      </c>
      <c r="JV20" s="232">
        <f t="shared" si="69"/>
        <v>0</v>
      </c>
      <c r="JW20" s="232">
        <f t="shared" si="70"/>
        <v>0</v>
      </c>
      <c r="JX20" s="232">
        <f t="shared" si="71"/>
        <v>0</v>
      </c>
      <c r="JY20" s="240">
        <f t="shared" si="119"/>
        <v>9</v>
      </c>
      <c r="JZ20" s="241">
        <f t="shared" si="72"/>
        <v>0</v>
      </c>
      <c r="KB20" s="234">
        <v>16</v>
      </c>
      <c r="KC20" s="235" t="str">
        <f>'6B'!G20</f>
        <v>JIMENEZ TAPIA SERGIO</v>
      </c>
      <c r="KD20" s="236"/>
      <c r="KE20" s="236"/>
      <c r="KF20" s="236"/>
      <c r="KG20" s="236"/>
      <c r="KH20" s="236"/>
      <c r="KI20" s="237"/>
      <c r="KJ20" s="237"/>
      <c r="KK20" s="238"/>
      <c r="KL20" s="236"/>
      <c r="KM20" s="236"/>
      <c r="KN20" s="236"/>
      <c r="KO20" s="236"/>
      <c r="KP20" s="236"/>
      <c r="KQ20" s="236"/>
      <c r="KR20" s="236"/>
      <c r="KS20" s="236"/>
      <c r="KT20" s="236"/>
      <c r="KU20" s="236"/>
      <c r="KV20" s="236"/>
      <c r="KW20" s="236"/>
      <c r="KX20" s="236"/>
      <c r="KY20" s="236"/>
      <c r="KZ20" s="232">
        <f t="shared" si="120"/>
        <v>0</v>
      </c>
      <c r="LA20" s="232">
        <f t="shared" si="121"/>
        <v>0</v>
      </c>
      <c r="LB20" s="232">
        <f t="shared" si="122"/>
        <v>0</v>
      </c>
      <c r="LC20" s="232">
        <f t="shared" si="123"/>
        <v>0</v>
      </c>
      <c r="LD20" s="232">
        <f t="shared" si="124"/>
        <v>0</v>
      </c>
      <c r="LE20" s="232">
        <f t="shared" si="125"/>
        <v>0</v>
      </c>
      <c r="LF20" s="232">
        <f t="shared" si="126"/>
        <v>0</v>
      </c>
      <c r="LG20" s="232">
        <f t="shared" si="127"/>
        <v>0</v>
      </c>
      <c r="LH20" s="232">
        <f t="shared" si="128"/>
        <v>0</v>
      </c>
      <c r="LI20" s="232">
        <f t="shared" si="129"/>
        <v>0</v>
      </c>
      <c r="LJ20" s="232">
        <f t="shared" si="130"/>
        <v>0</v>
      </c>
      <c r="LK20" s="262">
        <f t="shared" si="131"/>
        <v>9</v>
      </c>
      <c r="LL20" s="241">
        <f t="shared" si="84"/>
        <v>0</v>
      </c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</row>
    <row r="21" spans="1:346" s="33" customFormat="1">
      <c r="A21" s="284">
        <v>17</v>
      </c>
      <c r="B21" s="285" t="str">
        <f>'2 A'!G21</f>
        <v>HUERTA CHAVARRIA MARICRUZ</v>
      </c>
      <c r="C21" s="286"/>
      <c r="D21" s="287"/>
      <c r="E21" s="286"/>
      <c r="F21" s="287"/>
      <c r="G21" s="286"/>
      <c r="H21" s="287"/>
      <c r="I21" s="286"/>
      <c r="J21" s="287"/>
      <c r="K21" s="286"/>
      <c r="L21" s="287"/>
      <c r="M21" s="286"/>
      <c r="N21" s="287"/>
      <c r="O21" s="286"/>
      <c r="P21" s="287"/>
      <c r="Q21" s="286"/>
      <c r="R21" s="287"/>
      <c r="S21" s="286"/>
      <c r="T21" s="287"/>
      <c r="U21" s="286"/>
      <c r="V21" s="287"/>
      <c r="W21" s="286"/>
      <c r="X21" s="287"/>
      <c r="Y21" s="286"/>
      <c r="Z21" s="287"/>
      <c r="AA21" s="282">
        <f t="shared" si="22"/>
        <v>0</v>
      </c>
      <c r="AB21" s="282">
        <f t="shared" si="23"/>
        <v>0</v>
      </c>
      <c r="AC21" s="282">
        <f t="shared" si="24"/>
        <v>0</v>
      </c>
      <c r="AD21" s="282">
        <f t="shared" si="25"/>
        <v>0</v>
      </c>
      <c r="AE21" s="282">
        <f t="shared" si="26"/>
        <v>0</v>
      </c>
      <c r="AF21" s="282">
        <f t="shared" si="27"/>
        <v>0</v>
      </c>
      <c r="AG21" s="282">
        <f t="shared" si="28"/>
        <v>0</v>
      </c>
      <c r="AH21" s="282">
        <f t="shared" si="29"/>
        <v>0</v>
      </c>
      <c r="AI21" s="282">
        <f t="shared" si="30"/>
        <v>0</v>
      </c>
      <c r="AJ21" s="282">
        <f t="shared" si="31"/>
        <v>0</v>
      </c>
      <c r="AK21" s="282">
        <f t="shared" si="32"/>
        <v>0</v>
      </c>
      <c r="AL21" s="282">
        <f t="shared" si="33"/>
        <v>0</v>
      </c>
      <c r="AM21" s="288">
        <f t="shared" si="85"/>
        <v>10</v>
      </c>
      <c r="AN21" s="289">
        <f t="shared" si="34"/>
        <v>0</v>
      </c>
      <c r="AQ21" s="284">
        <v>17</v>
      </c>
      <c r="AR21" s="325" t="str">
        <f>'2B'!G21</f>
        <v>GONZALEZ BARAJAS JESUS ANGEL</v>
      </c>
      <c r="AS21" s="286"/>
      <c r="AT21" s="287"/>
      <c r="AU21" s="286"/>
      <c r="AV21" s="287"/>
      <c r="AW21" s="286"/>
      <c r="AX21" s="287"/>
      <c r="AY21" s="286"/>
      <c r="AZ21" s="287"/>
      <c r="BA21" s="286"/>
      <c r="BB21" s="287"/>
      <c r="BC21" s="286"/>
      <c r="BD21" s="287"/>
      <c r="BE21" s="286"/>
      <c r="BF21" s="287"/>
      <c r="BG21" s="286"/>
      <c r="BH21" s="287"/>
      <c r="BI21" s="286"/>
      <c r="BJ21" s="287"/>
      <c r="BK21" s="286"/>
      <c r="BL21" s="287"/>
      <c r="BM21" s="286"/>
      <c r="BN21" s="287"/>
      <c r="BO21" s="286"/>
      <c r="BP21" s="287"/>
      <c r="BQ21" s="323">
        <f t="shared" si="0"/>
        <v>0</v>
      </c>
      <c r="BR21" s="323">
        <f t="shared" si="1"/>
        <v>0</v>
      </c>
      <c r="BS21" s="323">
        <f t="shared" si="2"/>
        <v>0</v>
      </c>
      <c r="BT21" s="323">
        <f t="shared" si="3"/>
        <v>0</v>
      </c>
      <c r="BU21" s="323">
        <f t="shared" si="4"/>
        <v>0</v>
      </c>
      <c r="BV21" s="323">
        <f t="shared" si="5"/>
        <v>0</v>
      </c>
      <c r="BW21" s="323">
        <f t="shared" si="6"/>
        <v>0</v>
      </c>
      <c r="BX21" s="323">
        <f t="shared" si="7"/>
        <v>0</v>
      </c>
      <c r="BY21" s="323">
        <f t="shared" si="8"/>
        <v>0</v>
      </c>
      <c r="BZ21" s="323">
        <f t="shared" si="9"/>
        <v>0</v>
      </c>
      <c r="CA21" s="323">
        <f t="shared" si="10"/>
        <v>0</v>
      </c>
      <c r="CB21" s="323">
        <f t="shared" si="35"/>
        <v>0</v>
      </c>
      <c r="CC21" s="326">
        <f t="shared" si="86"/>
        <v>10</v>
      </c>
      <c r="CD21" s="327">
        <f t="shared" si="36"/>
        <v>0</v>
      </c>
      <c r="CG21" s="284">
        <v>17</v>
      </c>
      <c r="CH21" s="325" t="str">
        <f>'2C'!G21</f>
        <v>JUAREZ CHAVEZ MARCO ANTONIO</v>
      </c>
      <c r="CI21" s="286"/>
      <c r="CJ21" s="287"/>
      <c r="CK21" s="286"/>
      <c r="CL21" s="287"/>
      <c r="CM21" s="286"/>
      <c r="CN21" s="287"/>
      <c r="CO21" s="286"/>
      <c r="CP21" s="287"/>
      <c r="CQ21" s="286"/>
      <c r="CR21" s="287"/>
      <c r="CS21" s="286"/>
      <c r="CT21" s="287"/>
      <c r="CU21" s="286"/>
      <c r="CV21" s="287"/>
      <c r="CW21" s="286"/>
      <c r="CX21" s="287"/>
      <c r="CY21" s="286"/>
      <c r="CZ21" s="287"/>
      <c r="DA21" s="286"/>
      <c r="DB21" s="287"/>
      <c r="DC21" s="286"/>
      <c r="DD21" s="287"/>
      <c r="DE21" s="286"/>
      <c r="DF21" s="287"/>
      <c r="DG21" s="337">
        <f t="shared" si="37"/>
        <v>0</v>
      </c>
      <c r="DH21" s="337">
        <f t="shared" si="38"/>
        <v>0</v>
      </c>
      <c r="DI21" s="337">
        <f t="shared" si="39"/>
        <v>0</v>
      </c>
      <c r="DJ21" s="337">
        <f t="shared" si="40"/>
        <v>0</v>
      </c>
      <c r="DK21" s="337">
        <f t="shared" si="41"/>
        <v>0</v>
      </c>
      <c r="DL21" s="337">
        <f t="shared" si="42"/>
        <v>0</v>
      </c>
      <c r="DM21" s="337">
        <f t="shared" si="43"/>
        <v>0</v>
      </c>
      <c r="DN21" s="337">
        <f t="shared" si="44"/>
        <v>0</v>
      </c>
      <c r="DO21" s="337">
        <f t="shared" si="45"/>
        <v>0</v>
      </c>
      <c r="DP21" s="337">
        <f t="shared" si="46"/>
        <v>0</v>
      </c>
      <c r="DQ21" s="337">
        <f t="shared" si="47"/>
        <v>0</v>
      </c>
      <c r="DR21" s="337">
        <f t="shared" si="48"/>
        <v>0</v>
      </c>
      <c r="DS21" s="326">
        <f t="shared" si="87"/>
        <v>10</v>
      </c>
      <c r="DT21" s="327">
        <f t="shared" si="88"/>
        <v>0</v>
      </c>
      <c r="DV21" s="420">
        <v>17</v>
      </c>
      <c r="DW21" s="421" t="str">
        <f>'4A'!G21</f>
        <v>NUÑEZ  PONCE ADAMARI YARITZA</v>
      </c>
      <c r="DX21" s="422"/>
      <c r="DY21" s="423"/>
      <c r="DZ21" s="422"/>
      <c r="EA21" s="423"/>
      <c r="EB21" s="422"/>
      <c r="EC21" s="423"/>
      <c r="ED21" s="422"/>
      <c r="EE21" s="423"/>
      <c r="EF21" s="422"/>
      <c r="EG21" s="423"/>
      <c r="EH21" s="422"/>
      <c r="EI21" s="423"/>
      <c r="EJ21" s="422"/>
      <c r="EK21" s="423"/>
      <c r="EL21" s="422"/>
      <c r="EM21" s="423"/>
      <c r="EN21" s="422"/>
      <c r="EO21" s="423"/>
      <c r="EP21" s="422"/>
      <c r="EQ21" s="423"/>
      <c r="ER21" s="422"/>
      <c r="ES21" s="423"/>
      <c r="ET21" s="422"/>
      <c r="EU21" s="423"/>
      <c r="EV21" s="418">
        <f t="shared" si="49"/>
        <v>0</v>
      </c>
      <c r="EW21" s="418">
        <f t="shared" si="50"/>
        <v>0</v>
      </c>
      <c r="EX21" s="418">
        <f t="shared" si="51"/>
        <v>0</v>
      </c>
      <c r="EY21" s="418">
        <f t="shared" si="52"/>
        <v>0</v>
      </c>
      <c r="EZ21" s="418">
        <f t="shared" si="53"/>
        <v>0</v>
      </c>
      <c r="FA21" s="418">
        <f t="shared" si="54"/>
        <v>0</v>
      </c>
      <c r="FB21" s="418">
        <f t="shared" si="55"/>
        <v>0</v>
      </c>
      <c r="FC21" s="418">
        <f t="shared" si="56"/>
        <v>0</v>
      </c>
      <c r="FD21" s="418">
        <f t="shared" si="57"/>
        <v>0</v>
      </c>
      <c r="FE21" s="418">
        <f t="shared" si="58"/>
        <v>0</v>
      </c>
      <c r="FF21" s="418">
        <f t="shared" si="59"/>
        <v>0</v>
      </c>
      <c r="FG21" s="418">
        <f t="shared" si="60"/>
        <v>0</v>
      </c>
      <c r="FH21" s="424">
        <f t="shared" si="89"/>
        <v>10</v>
      </c>
      <c r="FI21" s="425">
        <f t="shared" si="90"/>
        <v>0</v>
      </c>
      <c r="FL21" s="420">
        <v>17</v>
      </c>
      <c r="FM21" s="421" t="str">
        <f>'4B'!G21</f>
        <v>GUTIERREZ PICHARDO JEAN ANTONIO</v>
      </c>
      <c r="FN21" s="422"/>
      <c r="FO21" s="423"/>
      <c r="FP21" s="422"/>
      <c r="FQ21" s="423"/>
      <c r="FR21" s="422"/>
      <c r="FS21" s="423"/>
      <c r="FT21" s="422"/>
      <c r="FU21" s="423"/>
      <c r="FV21" s="422"/>
      <c r="FW21" s="423"/>
      <c r="FX21" s="422"/>
      <c r="FY21" s="423"/>
      <c r="FZ21" s="422"/>
      <c r="GA21" s="423"/>
      <c r="GB21" s="422"/>
      <c r="GC21" s="423"/>
      <c r="GD21" s="422"/>
      <c r="GE21" s="423"/>
      <c r="GF21" s="422"/>
      <c r="GG21" s="423"/>
      <c r="GH21" s="422"/>
      <c r="GI21" s="423"/>
      <c r="GJ21" s="422"/>
      <c r="GK21" s="423"/>
      <c r="GL21" s="418">
        <f t="shared" si="91"/>
        <v>0</v>
      </c>
      <c r="GM21" s="418">
        <f t="shared" si="92"/>
        <v>0</v>
      </c>
      <c r="GN21" s="418">
        <f t="shared" si="93"/>
        <v>0</v>
      </c>
      <c r="GO21" s="418">
        <f t="shared" si="94"/>
        <v>0</v>
      </c>
      <c r="GP21" s="418">
        <f t="shared" si="95"/>
        <v>0</v>
      </c>
      <c r="GQ21" s="418">
        <f t="shared" si="96"/>
        <v>0</v>
      </c>
      <c r="GR21" s="418">
        <f t="shared" si="97"/>
        <v>0</v>
      </c>
      <c r="GS21" s="418">
        <f t="shared" si="98"/>
        <v>0</v>
      </c>
      <c r="GT21" s="418">
        <f t="shared" si="99"/>
        <v>0</v>
      </c>
      <c r="GU21" s="418">
        <f t="shared" si="100"/>
        <v>0</v>
      </c>
      <c r="GV21" s="418">
        <f t="shared" si="101"/>
        <v>0</v>
      </c>
      <c r="GW21" s="418">
        <f t="shared" si="102"/>
        <v>0</v>
      </c>
      <c r="GX21" s="424">
        <f t="shared" si="103"/>
        <v>10</v>
      </c>
      <c r="GY21" s="425">
        <f t="shared" si="104"/>
        <v>0</v>
      </c>
      <c r="GZ21" s="179"/>
      <c r="HA21" s="420">
        <v>17</v>
      </c>
      <c r="HB21" s="421" t="str">
        <f>'4C'!G21</f>
        <v>MALDONADO  OLVERA MAYTE YOSELIN</v>
      </c>
      <c r="HC21" s="422"/>
      <c r="HD21" s="423"/>
      <c r="HE21" s="422"/>
      <c r="HF21" s="423"/>
      <c r="HG21" s="422"/>
      <c r="HH21" s="423"/>
      <c r="HI21" s="422"/>
      <c r="HJ21" s="423"/>
      <c r="HK21" s="422"/>
      <c r="HL21" s="423"/>
      <c r="HM21" s="422"/>
      <c r="HN21" s="423"/>
      <c r="HO21" s="422"/>
      <c r="HP21" s="423"/>
      <c r="HQ21" s="422"/>
      <c r="HR21" s="423"/>
      <c r="HS21" s="422"/>
      <c r="HT21" s="423"/>
      <c r="HU21" s="422"/>
      <c r="HV21" s="423"/>
      <c r="HW21" s="422"/>
      <c r="HX21" s="423"/>
      <c r="HY21" s="422"/>
      <c r="HZ21" s="423"/>
      <c r="IA21" s="418">
        <f t="shared" si="105"/>
        <v>0</v>
      </c>
      <c r="IB21" s="418">
        <f t="shared" si="106"/>
        <v>0</v>
      </c>
      <c r="IC21" s="418">
        <f t="shared" si="107"/>
        <v>0</v>
      </c>
      <c r="ID21" s="418">
        <f t="shared" si="108"/>
        <v>0</v>
      </c>
      <c r="IE21" s="418">
        <f t="shared" si="109"/>
        <v>0</v>
      </c>
      <c r="IF21" s="418">
        <f t="shared" si="110"/>
        <v>0</v>
      </c>
      <c r="IG21" s="418">
        <f t="shared" si="111"/>
        <v>0</v>
      </c>
      <c r="IH21" s="418">
        <f t="shared" si="112"/>
        <v>0</v>
      </c>
      <c r="II21" s="418">
        <f t="shared" si="113"/>
        <v>0</v>
      </c>
      <c r="IJ21" s="418">
        <f t="shared" si="114"/>
        <v>0</v>
      </c>
      <c r="IK21" s="418">
        <f t="shared" si="115"/>
        <v>0</v>
      </c>
      <c r="IL21" s="418">
        <f t="shared" si="116"/>
        <v>0</v>
      </c>
      <c r="IM21" s="424">
        <f t="shared" si="117"/>
        <v>10</v>
      </c>
      <c r="IN21" s="425">
        <f t="shared" si="118"/>
        <v>0</v>
      </c>
      <c r="IO21" s="179"/>
      <c r="IP21" s="234">
        <v>17</v>
      </c>
      <c r="IQ21" s="235" t="str">
        <f>'6A'!G21</f>
        <v>GUEVARA CABRERA EDGAR DANIEL</v>
      </c>
      <c r="IR21" s="236"/>
      <c r="IS21" s="236"/>
      <c r="IT21" s="236"/>
      <c r="IU21" s="236"/>
      <c r="IV21" s="236"/>
      <c r="IW21" s="237"/>
      <c r="IX21" s="237"/>
      <c r="IY21" s="238"/>
      <c r="IZ21" s="236"/>
      <c r="JA21" s="236"/>
      <c r="JB21" s="236"/>
      <c r="JC21" s="236"/>
      <c r="JD21" s="236"/>
      <c r="JE21" s="236"/>
      <c r="JF21" s="236"/>
      <c r="JG21" s="236"/>
      <c r="JH21" s="236"/>
      <c r="JI21" s="236"/>
      <c r="JJ21" s="236"/>
      <c r="JK21" s="236"/>
      <c r="JL21" s="236"/>
      <c r="JM21" s="236"/>
      <c r="JN21" s="232">
        <f t="shared" si="61"/>
        <v>0</v>
      </c>
      <c r="JO21" s="232">
        <f t="shared" si="62"/>
        <v>0</v>
      </c>
      <c r="JP21" s="232">
        <f t="shared" si="63"/>
        <v>0</v>
      </c>
      <c r="JQ21" s="232">
        <f t="shared" si="64"/>
        <v>0</v>
      </c>
      <c r="JR21" s="232">
        <f t="shared" si="65"/>
        <v>0</v>
      </c>
      <c r="JS21" s="232">
        <f t="shared" si="66"/>
        <v>0</v>
      </c>
      <c r="JT21" s="232">
        <f t="shared" si="67"/>
        <v>0</v>
      </c>
      <c r="JU21" s="232">
        <f t="shared" si="68"/>
        <v>0</v>
      </c>
      <c r="JV21" s="232">
        <f t="shared" si="69"/>
        <v>0</v>
      </c>
      <c r="JW21" s="232">
        <f t="shared" si="70"/>
        <v>0</v>
      </c>
      <c r="JX21" s="232">
        <f t="shared" si="71"/>
        <v>0</v>
      </c>
      <c r="JY21" s="240">
        <f t="shared" si="119"/>
        <v>9</v>
      </c>
      <c r="JZ21" s="241">
        <f t="shared" si="72"/>
        <v>0</v>
      </c>
      <c r="KB21" s="234">
        <v>17</v>
      </c>
      <c r="KC21" s="235" t="str">
        <f>'6B'!G21</f>
        <v>LEON RUIZ BRENDA</v>
      </c>
      <c r="KD21" s="236"/>
      <c r="KE21" s="236"/>
      <c r="KF21" s="236"/>
      <c r="KG21" s="236"/>
      <c r="KH21" s="236"/>
      <c r="KI21" s="237"/>
      <c r="KJ21" s="237"/>
      <c r="KK21" s="238"/>
      <c r="KL21" s="236"/>
      <c r="KM21" s="236"/>
      <c r="KN21" s="236"/>
      <c r="KO21" s="236"/>
      <c r="KP21" s="236"/>
      <c r="KQ21" s="236"/>
      <c r="KR21" s="236"/>
      <c r="KS21" s="236"/>
      <c r="KT21" s="236"/>
      <c r="KU21" s="236"/>
      <c r="KV21" s="236"/>
      <c r="KW21" s="236"/>
      <c r="KX21" s="236"/>
      <c r="KY21" s="236"/>
      <c r="KZ21" s="232">
        <f t="shared" si="120"/>
        <v>0</v>
      </c>
      <c r="LA21" s="232">
        <f t="shared" si="121"/>
        <v>0</v>
      </c>
      <c r="LB21" s="232">
        <f t="shared" si="122"/>
        <v>0</v>
      </c>
      <c r="LC21" s="232">
        <f t="shared" si="123"/>
        <v>0</v>
      </c>
      <c r="LD21" s="232">
        <f t="shared" si="124"/>
        <v>0</v>
      </c>
      <c r="LE21" s="232">
        <f t="shared" si="125"/>
        <v>0</v>
      </c>
      <c r="LF21" s="232">
        <f t="shared" si="126"/>
        <v>0</v>
      </c>
      <c r="LG21" s="232">
        <f t="shared" si="127"/>
        <v>0</v>
      </c>
      <c r="LH21" s="232">
        <f t="shared" si="128"/>
        <v>0</v>
      </c>
      <c r="LI21" s="232">
        <f t="shared" si="129"/>
        <v>0</v>
      </c>
      <c r="LJ21" s="232">
        <f t="shared" si="130"/>
        <v>0</v>
      </c>
      <c r="LK21" s="262">
        <f t="shared" si="131"/>
        <v>9</v>
      </c>
      <c r="LL21" s="241">
        <f t="shared" si="84"/>
        <v>0</v>
      </c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</row>
    <row r="22" spans="1:346" s="33" customFormat="1">
      <c r="A22" s="284">
        <v>18</v>
      </c>
      <c r="B22" s="285" t="str">
        <f>'2 A'!G22</f>
        <v>JIMENEZ CEDILLO ALFONSO</v>
      </c>
      <c r="C22" s="286"/>
      <c r="D22" s="287"/>
      <c r="E22" s="286"/>
      <c r="F22" s="287"/>
      <c r="G22" s="286"/>
      <c r="H22" s="287"/>
      <c r="I22" s="286"/>
      <c r="J22" s="287"/>
      <c r="K22" s="286"/>
      <c r="L22" s="287"/>
      <c r="M22" s="286"/>
      <c r="N22" s="287"/>
      <c r="O22" s="286"/>
      <c r="P22" s="287"/>
      <c r="Q22" s="286"/>
      <c r="R22" s="287"/>
      <c r="S22" s="286"/>
      <c r="T22" s="287"/>
      <c r="U22" s="286"/>
      <c r="V22" s="287"/>
      <c r="W22" s="286"/>
      <c r="X22" s="287"/>
      <c r="Y22" s="286"/>
      <c r="Z22" s="287"/>
      <c r="AA22" s="282">
        <f t="shared" si="22"/>
        <v>0</v>
      </c>
      <c r="AB22" s="282">
        <f t="shared" si="23"/>
        <v>0</v>
      </c>
      <c r="AC22" s="282">
        <f t="shared" si="24"/>
        <v>0</v>
      </c>
      <c r="AD22" s="282">
        <f t="shared" si="25"/>
        <v>0</v>
      </c>
      <c r="AE22" s="282">
        <f t="shared" si="26"/>
        <v>0</v>
      </c>
      <c r="AF22" s="282">
        <f t="shared" si="27"/>
        <v>0</v>
      </c>
      <c r="AG22" s="282">
        <f t="shared" si="28"/>
        <v>0</v>
      </c>
      <c r="AH22" s="282">
        <f t="shared" si="29"/>
        <v>0</v>
      </c>
      <c r="AI22" s="282">
        <f t="shared" si="30"/>
        <v>0</v>
      </c>
      <c r="AJ22" s="282">
        <f t="shared" si="31"/>
        <v>0</v>
      </c>
      <c r="AK22" s="282">
        <f t="shared" si="32"/>
        <v>0</v>
      </c>
      <c r="AL22" s="282">
        <f t="shared" si="33"/>
        <v>0</v>
      </c>
      <c r="AM22" s="288">
        <f t="shared" si="85"/>
        <v>10</v>
      </c>
      <c r="AN22" s="289">
        <f t="shared" si="34"/>
        <v>0</v>
      </c>
      <c r="AQ22" s="284">
        <v>18</v>
      </c>
      <c r="AR22" s="325" t="str">
        <f>'2B'!G22</f>
        <v>GONZALEZ ROJAS IRVIN TONALLY</v>
      </c>
      <c r="AS22" s="286"/>
      <c r="AT22" s="287"/>
      <c r="AU22" s="286"/>
      <c r="AV22" s="287"/>
      <c r="AW22" s="286"/>
      <c r="AX22" s="287"/>
      <c r="AY22" s="286"/>
      <c r="AZ22" s="287"/>
      <c r="BA22" s="286"/>
      <c r="BB22" s="287"/>
      <c r="BC22" s="286"/>
      <c r="BD22" s="287"/>
      <c r="BE22" s="286"/>
      <c r="BF22" s="287"/>
      <c r="BG22" s="286"/>
      <c r="BH22" s="287"/>
      <c r="BI22" s="286"/>
      <c r="BJ22" s="287"/>
      <c r="BK22" s="286"/>
      <c r="BL22" s="287"/>
      <c r="BM22" s="286"/>
      <c r="BN22" s="287"/>
      <c r="BO22" s="286"/>
      <c r="BP22" s="287"/>
      <c r="BQ22" s="323">
        <f t="shared" si="0"/>
        <v>0</v>
      </c>
      <c r="BR22" s="323">
        <f t="shared" si="1"/>
        <v>0</v>
      </c>
      <c r="BS22" s="323">
        <f t="shared" si="2"/>
        <v>0</v>
      </c>
      <c r="BT22" s="323">
        <f t="shared" si="3"/>
        <v>0</v>
      </c>
      <c r="BU22" s="323">
        <f t="shared" si="4"/>
        <v>0</v>
      </c>
      <c r="BV22" s="323">
        <f t="shared" si="5"/>
        <v>0</v>
      </c>
      <c r="BW22" s="323">
        <f t="shared" si="6"/>
        <v>0</v>
      </c>
      <c r="BX22" s="323">
        <f t="shared" si="7"/>
        <v>0</v>
      </c>
      <c r="BY22" s="323">
        <f t="shared" si="8"/>
        <v>0</v>
      </c>
      <c r="BZ22" s="323">
        <f t="shared" si="9"/>
        <v>0</v>
      </c>
      <c r="CA22" s="323">
        <f t="shared" si="10"/>
        <v>0</v>
      </c>
      <c r="CB22" s="323">
        <f t="shared" si="35"/>
        <v>0</v>
      </c>
      <c r="CC22" s="326">
        <f t="shared" si="86"/>
        <v>10</v>
      </c>
      <c r="CD22" s="327">
        <f t="shared" si="36"/>
        <v>0</v>
      </c>
      <c r="CG22" s="284">
        <v>18</v>
      </c>
      <c r="CH22" s="325" t="str">
        <f>'2C'!G22</f>
        <v>LOPEZ LUNA LUCIA GUADALUPE</v>
      </c>
      <c r="CI22" s="286"/>
      <c r="CJ22" s="287"/>
      <c r="CK22" s="286"/>
      <c r="CL22" s="287"/>
      <c r="CM22" s="286"/>
      <c r="CN22" s="287"/>
      <c r="CO22" s="286"/>
      <c r="CP22" s="287"/>
      <c r="CQ22" s="286"/>
      <c r="CR22" s="287"/>
      <c r="CS22" s="286"/>
      <c r="CT22" s="287"/>
      <c r="CU22" s="286"/>
      <c r="CV22" s="287"/>
      <c r="CW22" s="286"/>
      <c r="CX22" s="287"/>
      <c r="CY22" s="286"/>
      <c r="CZ22" s="287"/>
      <c r="DA22" s="286"/>
      <c r="DB22" s="287"/>
      <c r="DC22" s="286"/>
      <c r="DD22" s="287"/>
      <c r="DE22" s="286"/>
      <c r="DF22" s="287"/>
      <c r="DG22" s="337">
        <f t="shared" si="37"/>
        <v>0</v>
      </c>
      <c r="DH22" s="337">
        <f t="shared" si="38"/>
        <v>0</v>
      </c>
      <c r="DI22" s="337">
        <f t="shared" si="39"/>
        <v>0</v>
      </c>
      <c r="DJ22" s="337">
        <f t="shared" si="40"/>
        <v>0</v>
      </c>
      <c r="DK22" s="337">
        <f t="shared" si="41"/>
        <v>0</v>
      </c>
      <c r="DL22" s="337">
        <f t="shared" si="42"/>
        <v>0</v>
      </c>
      <c r="DM22" s="337">
        <f t="shared" si="43"/>
        <v>0</v>
      </c>
      <c r="DN22" s="337">
        <f t="shared" si="44"/>
        <v>0</v>
      </c>
      <c r="DO22" s="337">
        <f t="shared" si="45"/>
        <v>0</v>
      </c>
      <c r="DP22" s="337">
        <f t="shared" si="46"/>
        <v>0</v>
      </c>
      <c r="DQ22" s="337">
        <f t="shared" si="47"/>
        <v>0</v>
      </c>
      <c r="DR22" s="337">
        <f t="shared" si="48"/>
        <v>0</v>
      </c>
      <c r="DS22" s="326">
        <f t="shared" si="87"/>
        <v>10</v>
      </c>
      <c r="DT22" s="327">
        <f t="shared" si="88"/>
        <v>0</v>
      </c>
      <c r="DV22" s="420">
        <v>18</v>
      </c>
      <c r="DW22" s="421" t="str">
        <f>'4A'!G22</f>
        <v>OLVERA MEDINA ALONSO</v>
      </c>
      <c r="DX22" s="422"/>
      <c r="DY22" s="423"/>
      <c r="DZ22" s="422"/>
      <c r="EA22" s="423"/>
      <c r="EB22" s="422"/>
      <c r="EC22" s="423"/>
      <c r="ED22" s="422"/>
      <c r="EE22" s="423"/>
      <c r="EF22" s="422"/>
      <c r="EG22" s="423"/>
      <c r="EH22" s="422"/>
      <c r="EI22" s="423"/>
      <c r="EJ22" s="422"/>
      <c r="EK22" s="423"/>
      <c r="EL22" s="422"/>
      <c r="EM22" s="423"/>
      <c r="EN22" s="422"/>
      <c r="EO22" s="423"/>
      <c r="EP22" s="422"/>
      <c r="EQ22" s="423"/>
      <c r="ER22" s="422"/>
      <c r="ES22" s="423"/>
      <c r="ET22" s="422"/>
      <c r="EU22" s="423"/>
      <c r="EV22" s="418">
        <f t="shared" si="49"/>
        <v>0</v>
      </c>
      <c r="EW22" s="418">
        <f t="shared" si="50"/>
        <v>0</v>
      </c>
      <c r="EX22" s="418">
        <f t="shared" si="51"/>
        <v>0</v>
      </c>
      <c r="EY22" s="418">
        <f t="shared" si="52"/>
        <v>0</v>
      </c>
      <c r="EZ22" s="418">
        <f t="shared" si="53"/>
        <v>0</v>
      </c>
      <c r="FA22" s="418">
        <f t="shared" si="54"/>
        <v>0</v>
      </c>
      <c r="FB22" s="418">
        <f t="shared" si="55"/>
        <v>0</v>
      </c>
      <c r="FC22" s="418">
        <f t="shared" si="56"/>
        <v>0</v>
      </c>
      <c r="FD22" s="418">
        <f t="shared" si="57"/>
        <v>0</v>
      </c>
      <c r="FE22" s="418">
        <f t="shared" si="58"/>
        <v>0</v>
      </c>
      <c r="FF22" s="418">
        <f t="shared" si="59"/>
        <v>0</v>
      </c>
      <c r="FG22" s="418">
        <f t="shared" si="60"/>
        <v>0</v>
      </c>
      <c r="FH22" s="424">
        <f t="shared" si="89"/>
        <v>10</v>
      </c>
      <c r="FI22" s="425">
        <f t="shared" si="90"/>
        <v>0</v>
      </c>
      <c r="FL22" s="420">
        <v>18</v>
      </c>
      <c r="FM22" s="421" t="str">
        <f>'4B'!G22</f>
        <v>HERNANDEZ LIZARDI MITZI PAMELA</v>
      </c>
      <c r="FN22" s="422"/>
      <c r="FO22" s="423"/>
      <c r="FP22" s="422"/>
      <c r="FQ22" s="423"/>
      <c r="FR22" s="422"/>
      <c r="FS22" s="423"/>
      <c r="FT22" s="422"/>
      <c r="FU22" s="423"/>
      <c r="FV22" s="422"/>
      <c r="FW22" s="423"/>
      <c r="FX22" s="422"/>
      <c r="FY22" s="423"/>
      <c r="FZ22" s="422"/>
      <c r="GA22" s="423"/>
      <c r="GB22" s="422"/>
      <c r="GC22" s="423"/>
      <c r="GD22" s="422"/>
      <c r="GE22" s="423"/>
      <c r="GF22" s="422"/>
      <c r="GG22" s="423"/>
      <c r="GH22" s="422"/>
      <c r="GI22" s="423"/>
      <c r="GJ22" s="422"/>
      <c r="GK22" s="423"/>
      <c r="GL22" s="418">
        <f t="shared" si="91"/>
        <v>0</v>
      </c>
      <c r="GM22" s="418">
        <f t="shared" si="92"/>
        <v>0</v>
      </c>
      <c r="GN22" s="418">
        <f t="shared" si="93"/>
        <v>0</v>
      </c>
      <c r="GO22" s="418">
        <f t="shared" si="94"/>
        <v>0</v>
      </c>
      <c r="GP22" s="418">
        <f t="shared" si="95"/>
        <v>0</v>
      </c>
      <c r="GQ22" s="418">
        <f t="shared" si="96"/>
        <v>0</v>
      </c>
      <c r="GR22" s="418">
        <f t="shared" si="97"/>
        <v>0</v>
      </c>
      <c r="GS22" s="418">
        <f t="shared" si="98"/>
        <v>0</v>
      </c>
      <c r="GT22" s="418">
        <f t="shared" si="99"/>
        <v>0</v>
      </c>
      <c r="GU22" s="418">
        <f t="shared" si="100"/>
        <v>0</v>
      </c>
      <c r="GV22" s="418">
        <f t="shared" si="101"/>
        <v>0</v>
      </c>
      <c r="GW22" s="418">
        <f t="shared" si="102"/>
        <v>0</v>
      </c>
      <c r="GX22" s="424">
        <f t="shared" si="103"/>
        <v>10</v>
      </c>
      <c r="GY22" s="425">
        <f t="shared" si="104"/>
        <v>0</v>
      </c>
      <c r="GZ22" s="179"/>
      <c r="HA22" s="420">
        <v>18</v>
      </c>
      <c r="HB22" s="421" t="str">
        <f>'4C'!G22</f>
        <v>MORALES ALVAREZ OSCAR</v>
      </c>
      <c r="HC22" s="422"/>
      <c r="HD22" s="423"/>
      <c r="HE22" s="422"/>
      <c r="HF22" s="423"/>
      <c r="HG22" s="422"/>
      <c r="HH22" s="423"/>
      <c r="HI22" s="422"/>
      <c r="HJ22" s="423"/>
      <c r="HK22" s="422"/>
      <c r="HL22" s="423"/>
      <c r="HM22" s="422"/>
      <c r="HN22" s="423"/>
      <c r="HO22" s="422"/>
      <c r="HP22" s="423"/>
      <c r="HQ22" s="422"/>
      <c r="HR22" s="423"/>
      <c r="HS22" s="422"/>
      <c r="HT22" s="423"/>
      <c r="HU22" s="422"/>
      <c r="HV22" s="423"/>
      <c r="HW22" s="422"/>
      <c r="HX22" s="423"/>
      <c r="HY22" s="422"/>
      <c r="HZ22" s="423"/>
      <c r="IA22" s="418">
        <f t="shared" si="105"/>
        <v>0</v>
      </c>
      <c r="IB22" s="418">
        <f t="shared" si="106"/>
        <v>0</v>
      </c>
      <c r="IC22" s="418">
        <f t="shared" si="107"/>
        <v>0</v>
      </c>
      <c r="ID22" s="418">
        <f t="shared" si="108"/>
        <v>0</v>
      </c>
      <c r="IE22" s="418">
        <f t="shared" si="109"/>
        <v>0</v>
      </c>
      <c r="IF22" s="418">
        <f t="shared" si="110"/>
        <v>0</v>
      </c>
      <c r="IG22" s="418">
        <f t="shared" si="111"/>
        <v>0</v>
      </c>
      <c r="IH22" s="418">
        <f t="shared" si="112"/>
        <v>0</v>
      </c>
      <c r="II22" s="418">
        <f t="shared" si="113"/>
        <v>0</v>
      </c>
      <c r="IJ22" s="418">
        <f t="shared" si="114"/>
        <v>0</v>
      </c>
      <c r="IK22" s="418">
        <f t="shared" si="115"/>
        <v>0</v>
      </c>
      <c r="IL22" s="418">
        <f t="shared" si="116"/>
        <v>0</v>
      </c>
      <c r="IM22" s="424">
        <f t="shared" si="117"/>
        <v>10</v>
      </c>
      <c r="IN22" s="425">
        <f t="shared" si="118"/>
        <v>0</v>
      </c>
      <c r="IO22" s="179"/>
      <c r="IP22" s="234">
        <v>18</v>
      </c>
      <c r="IQ22" s="235" t="str">
        <f>'6A'!G22</f>
        <v>GUTIERREZ MARTINEZ ALBERTO EMMANUEL</v>
      </c>
      <c r="IR22" s="236"/>
      <c r="IS22" s="236"/>
      <c r="IT22" s="236"/>
      <c r="IU22" s="236"/>
      <c r="IV22" s="236"/>
      <c r="IW22" s="237"/>
      <c r="IX22" s="237"/>
      <c r="IY22" s="238"/>
      <c r="IZ22" s="236"/>
      <c r="JA22" s="236"/>
      <c r="JB22" s="236"/>
      <c r="JC22" s="236"/>
      <c r="JD22" s="236"/>
      <c r="JE22" s="236"/>
      <c r="JF22" s="236"/>
      <c r="JG22" s="236"/>
      <c r="JH22" s="236"/>
      <c r="JI22" s="236"/>
      <c r="JJ22" s="236"/>
      <c r="JK22" s="236"/>
      <c r="JL22" s="236"/>
      <c r="JM22" s="236"/>
      <c r="JN22" s="232">
        <f t="shared" si="61"/>
        <v>0</v>
      </c>
      <c r="JO22" s="232">
        <f t="shared" si="62"/>
        <v>0</v>
      </c>
      <c r="JP22" s="232">
        <f t="shared" si="63"/>
        <v>0</v>
      </c>
      <c r="JQ22" s="232">
        <f t="shared" si="64"/>
        <v>0</v>
      </c>
      <c r="JR22" s="232">
        <f t="shared" si="65"/>
        <v>0</v>
      </c>
      <c r="JS22" s="232">
        <f t="shared" si="66"/>
        <v>0</v>
      </c>
      <c r="JT22" s="232">
        <f t="shared" si="67"/>
        <v>0</v>
      </c>
      <c r="JU22" s="232">
        <f t="shared" si="68"/>
        <v>0</v>
      </c>
      <c r="JV22" s="232">
        <f t="shared" si="69"/>
        <v>0</v>
      </c>
      <c r="JW22" s="232">
        <f t="shared" si="70"/>
        <v>0</v>
      </c>
      <c r="JX22" s="232">
        <f t="shared" si="71"/>
        <v>0</v>
      </c>
      <c r="JY22" s="240">
        <f t="shared" si="119"/>
        <v>9</v>
      </c>
      <c r="JZ22" s="241">
        <f t="shared" si="72"/>
        <v>0</v>
      </c>
      <c r="KB22" s="234">
        <v>18</v>
      </c>
      <c r="KC22" s="235" t="str">
        <f>'6B'!G22</f>
        <v>LOPEZ  RIVAS OMAR</v>
      </c>
      <c r="KD22" s="236"/>
      <c r="KE22" s="236"/>
      <c r="KF22" s="236"/>
      <c r="KG22" s="236"/>
      <c r="KH22" s="236"/>
      <c r="KI22" s="237"/>
      <c r="KJ22" s="237"/>
      <c r="KK22" s="238"/>
      <c r="KL22" s="236"/>
      <c r="KM22" s="236"/>
      <c r="KN22" s="236"/>
      <c r="KO22" s="236"/>
      <c r="KP22" s="236"/>
      <c r="KQ22" s="236"/>
      <c r="KR22" s="236"/>
      <c r="KS22" s="236"/>
      <c r="KT22" s="236"/>
      <c r="KU22" s="236"/>
      <c r="KV22" s="236"/>
      <c r="KW22" s="236"/>
      <c r="KX22" s="236"/>
      <c r="KY22" s="236"/>
      <c r="KZ22" s="232">
        <f t="shared" si="120"/>
        <v>0</v>
      </c>
      <c r="LA22" s="232">
        <f t="shared" si="121"/>
        <v>0</v>
      </c>
      <c r="LB22" s="232">
        <f t="shared" si="122"/>
        <v>0</v>
      </c>
      <c r="LC22" s="232">
        <f t="shared" si="123"/>
        <v>0</v>
      </c>
      <c r="LD22" s="232">
        <f t="shared" si="124"/>
        <v>0</v>
      </c>
      <c r="LE22" s="232">
        <f t="shared" si="125"/>
        <v>0</v>
      </c>
      <c r="LF22" s="232">
        <f t="shared" si="126"/>
        <v>0</v>
      </c>
      <c r="LG22" s="232">
        <f t="shared" si="127"/>
        <v>0</v>
      </c>
      <c r="LH22" s="232">
        <f t="shared" si="128"/>
        <v>0</v>
      </c>
      <c r="LI22" s="232">
        <f t="shared" si="129"/>
        <v>0</v>
      </c>
      <c r="LJ22" s="232">
        <f t="shared" si="130"/>
        <v>0</v>
      </c>
      <c r="LK22" s="262">
        <f t="shared" si="131"/>
        <v>9</v>
      </c>
      <c r="LL22" s="241">
        <f t="shared" si="84"/>
        <v>0</v>
      </c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</row>
    <row r="23" spans="1:346" s="33" customFormat="1">
      <c r="A23" s="284">
        <v>19</v>
      </c>
      <c r="B23" s="285" t="str">
        <f>'2 A'!G23</f>
        <v>LEYVA NIEVES OLIVA PATRICIA</v>
      </c>
      <c r="C23" s="286"/>
      <c r="D23" s="287"/>
      <c r="E23" s="286"/>
      <c r="F23" s="287"/>
      <c r="G23" s="286"/>
      <c r="H23" s="287"/>
      <c r="I23" s="286"/>
      <c r="J23" s="287"/>
      <c r="K23" s="286"/>
      <c r="L23" s="287"/>
      <c r="M23" s="286"/>
      <c r="N23" s="287"/>
      <c r="O23" s="286"/>
      <c r="P23" s="287"/>
      <c r="Q23" s="286"/>
      <c r="R23" s="287"/>
      <c r="S23" s="286"/>
      <c r="T23" s="287"/>
      <c r="U23" s="286"/>
      <c r="V23" s="287"/>
      <c r="W23" s="286"/>
      <c r="X23" s="287"/>
      <c r="Y23" s="286"/>
      <c r="Z23" s="287"/>
      <c r="AA23" s="282">
        <f t="shared" si="22"/>
        <v>0</v>
      </c>
      <c r="AB23" s="282">
        <f t="shared" si="23"/>
        <v>0</v>
      </c>
      <c r="AC23" s="282">
        <f t="shared" si="24"/>
        <v>0</v>
      </c>
      <c r="AD23" s="282">
        <f t="shared" si="25"/>
        <v>0</v>
      </c>
      <c r="AE23" s="282">
        <f t="shared" si="26"/>
        <v>0</v>
      </c>
      <c r="AF23" s="282">
        <f t="shared" si="27"/>
        <v>0</v>
      </c>
      <c r="AG23" s="282">
        <f t="shared" si="28"/>
        <v>0</v>
      </c>
      <c r="AH23" s="282">
        <f t="shared" si="29"/>
        <v>0</v>
      </c>
      <c r="AI23" s="282">
        <f t="shared" si="30"/>
        <v>0</v>
      </c>
      <c r="AJ23" s="282">
        <f t="shared" si="31"/>
        <v>0</v>
      </c>
      <c r="AK23" s="282">
        <f t="shared" si="32"/>
        <v>0</v>
      </c>
      <c r="AL23" s="282">
        <f t="shared" si="33"/>
        <v>0</v>
      </c>
      <c r="AM23" s="288">
        <f t="shared" si="85"/>
        <v>10</v>
      </c>
      <c r="AN23" s="289">
        <f t="shared" si="34"/>
        <v>0</v>
      </c>
      <c r="AQ23" s="284">
        <v>19</v>
      </c>
      <c r="AR23" s="325" t="str">
        <f>'2B'!G23</f>
        <v>GONZALEZ ROMERO RAYMUNDO</v>
      </c>
      <c r="AS23" s="286"/>
      <c r="AT23" s="287"/>
      <c r="AU23" s="286"/>
      <c r="AV23" s="287"/>
      <c r="AW23" s="286"/>
      <c r="AX23" s="287"/>
      <c r="AY23" s="286"/>
      <c r="AZ23" s="287"/>
      <c r="BA23" s="286"/>
      <c r="BB23" s="287"/>
      <c r="BC23" s="286"/>
      <c r="BD23" s="287"/>
      <c r="BE23" s="286"/>
      <c r="BF23" s="287"/>
      <c r="BG23" s="286"/>
      <c r="BH23" s="287"/>
      <c r="BI23" s="286"/>
      <c r="BJ23" s="287"/>
      <c r="BK23" s="286"/>
      <c r="BL23" s="287"/>
      <c r="BM23" s="286"/>
      <c r="BN23" s="287"/>
      <c r="BO23" s="286"/>
      <c r="BP23" s="287"/>
      <c r="BQ23" s="323">
        <f t="shared" si="0"/>
        <v>0</v>
      </c>
      <c r="BR23" s="323">
        <f t="shared" si="1"/>
        <v>0</v>
      </c>
      <c r="BS23" s="323">
        <f t="shared" si="2"/>
        <v>0</v>
      </c>
      <c r="BT23" s="323">
        <f t="shared" si="3"/>
        <v>0</v>
      </c>
      <c r="BU23" s="323">
        <f t="shared" si="4"/>
        <v>0</v>
      </c>
      <c r="BV23" s="323">
        <f t="shared" si="5"/>
        <v>0</v>
      </c>
      <c r="BW23" s="323">
        <f t="shared" si="6"/>
        <v>0</v>
      </c>
      <c r="BX23" s="323">
        <f t="shared" si="7"/>
        <v>0</v>
      </c>
      <c r="BY23" s="323">
        <f t="shared" si="8"/>
        <v>0</v>
      </c>
      <c r="BZ23" s="323">
        <f t="shared" si="9"/>
        <v>0</v>
      </c>
      <c r="CA23" s="323">
        <f t="shared" si="10"/>
        <v>0</v>
      </c>
      <c r="CB23" s="323">
        <f t="shared" si="35"/>
        <v>0</v>
      </c>
      <c r="CC23" s="326">
        <f t="shared" si="86"/>
        <v>10</v>
      </c>
      <c r="CD23" s="327">
        <f t="shared" si="36"/>
        <v>0</v>
      </c>
      <c r="CG23" s="284">
        <v>19</v>
      </c>
      <c r="CH23" s="325" t="str">
        <f>'2C'!G23</f>
        <v>LOPEZ RIVERA VICTOR GABRIEL</v>
      </c>
      <c r="CI23" s="286"/>
      <c r="CJ23" s="287"/>
      <c r="CK23" s="286"/>
      <c r="CL23" s="287"/>
      <c r="CM23" s="286"/>
      <c r="CN23" s="287"/>
      <c r="CO23" s="286"/>
      <c r="CP23" s="287"/>
      <c r="CQ23" s="286"/>
      <c r="CR23" s="287"/>
      <c r="CS23" s="286"/>
      <c r="CT23" s="287"/>
      <c r="CU23" s="286"/>
      <c r="CV23" s="287"/>
      <c r="CW23" s="286"/>
      <c r="CX23" s="287"/>
      <c r="CY23" s="286"/>
      <c r="CZ23" s="287"/>
      <c r="DA23" s="286"/>
      <c r="DB23" s="287"/>
      <c r="DC23" s="286"/>
      <c r="DD23" s="287"/>
      <c r="DE23" s="286"/>
      <c r="DF23" s="287"/>
      <c r="DG23" s="337">
        <f t="shared" si="37"/>
        <v>0</v>
      </c>
      <c r="DH23" s="337">
        <f t="shared" si="38"/>
        <v>0</v>
      </c>
      <c r="DI23" s="337">
        <f t="shared" si="39"/>
        <v>0</v>
      </c>
      <c r="DJ23" s="337">
        <f t="shared" si="40"/>
        <v>0</v>
      </c>
      <c r="DK23" s="337">
        <f t="shared" si="41"/>
        <v>0</v>
      </c>
      <c r="DL23" s="337">
        <f t="shared" si="42"/>
        <v>0</v>
      </c>
      <c r="DM23" s="337">
        <f t="shared" si="43"/>
        <v>0</v>
      </c>
      <c r="DN23" s="337">
        <f t="shared" si="44"/>
        <v>0</v>
      </c>
      <c r="DO23" s="337">
        <f t="shared" si="45"/>
        <v>0</v>
      </c>
      <c r="DP23" s="337">
        <f t="shared" si="46"/>
        <v>0</v>
      </c>
      <c r="DQ23" s="337">
        <f t="shared" si="47"/>
        <v>0</v>
      </c>
      <c r="DR23" s="337">
        <f t="shared" si="48"/>
        <v>0</v>
      </c>
      <c r="DS23" s="326">
        <f t="shared" si="87"/>
        <v>10</v>
      </c>
      <c r="DT23" s="327">
        <f t="shared" si="88"/>
        <v>0</v>
      </c>
      <c r="DV23" s="420">
        <v>19</v>
      </c>
      <c r="DW23" s="421" t="str">
        <f>'4A'!G23</f>
        <v>PACHECO GARCIA LUZ ALI</v>
      </c>
      <c r="DX23" s="422"/>
      <c r="DY23" s="423"/>
      <c r="DZ23" s="422"/>
      <c r="EA23" s="423"/>
      <c r="EB23" s="422"/>
      <c r="EC23" s="423"/>
      <c r="ED23" s="422"/>
      <c r="EE23" s="423"/>
      <c r="EF23" s="422"/>
      <c r="EG23" s="423"/>
      <c r="EH23" s="422"/>
      <c r="EI23" s="423"/>
      <c r="EJ23" s="422"/>
      <c r="EK23" s="423"/>
      <c r="EL23" s="422"/>
      <c r="EM23" s="423"/>
      <c r="EN23" s="422"/>
      <c r="EO23" s="423"/>
      <c r="EP23" s="422"/>
      <c r="EQ23" s="423"/>
      <c r="ER23" s="422"/>
      <c r="ES23" s="423"/>
      <c r="ET23" s="422"/>
      <c r="EU23" s="423"/>
      <c r="EV23" s="418">
        <f t="shared" si="49"/>
        <v>0</v>
      </c>
      <c r="EW23" s="418">
        <f t="shared" si="50"/>
        <v>0</v>
      </c>
      <c r="EX23" s="418">
        <f t="shared" si="51"/>
        <v>0</v>
      </c>
      <c r="EY23" s="418">
        <f t="shared" si="52"/>
        <v>0</v>
      </c>
      <c r="EZ23" s="418">
        <f t="shared" si="53"/>
        <v>0</v>
      </c>
      <c r="FA23" s="418">
        <f t="shared" si="54"/>
        <v>0</v>
      </c>
      <c r="FB23" s="418">
        <f t="shared" si="55"/>
        <v>0</v>
      </c>
      <c r="FC23" s="418">
        <f t="shared" si="56"/>
        <v>0</v>
      </c>
      <c r="FD23" s="418">
        <f t="shared" si="57"/>
        <v>0</v>
      </c>
      <c r="FE23" s="418">
        <f t="shared" si="58"/>
        <v>0</v>
      </c>
      <c r="FF23" s="418">
        <f t="shared" si="59"/>
        <v>0</v>
      </c>
      <c r="FG23" s="418">
        <f t="shared" si="60"/>
        <v>0</v>
      </c>
      <c r="FH23" s="424">
        <f t="shared" si="89"/>
        <v>10</v>
      </c>
      <c r="FI23" s="425">
        <f t="shared" si="90"/>
        <v>0</v>
      </c>
      <c r="FL23" s="420">
        <v>19</v>
      </c>
      <c r="FM23" s="421" t="str">
        <f>'4B'!G23</f>
        <v>LEDESMA ZAMORA JOSE ASCENCION</v>
      </c>
      <c r="FN23" s="422"/>
      <c r="FO23" s="423"/>
      <c r="FP23" s="422"/>
      <c r="FQ23" s="423"/>
      <c r="FR23" s="422"/>
      <c r="FS23" s="423"/>
      <c r="FT23" s="422"/>
      <c r="FU23" s="423"/>
      <c r="FV23" s="422"/>
      <c r="FW23" s="423"/>
      <c r="FX23" s="422"/>
      <c r="FY23" s="423"/>
      <c r="FZ23" s="422"/>
      <c r="GA23" s="423"/>
      <c r="GB23" s="422"/>
      <c r="GC23" s="423"/>
      <c r="GD23" s="422"/>
      <c r="GE23" s="423"/>
      <c r="GF23" s="422"/>
      <c r="GG23" s="423"/>
      <c r="GH23" s="422"/>
      <c r="GI23" s="423"/>
      <c r="GJ23" s="422"/>
      <c r="GK23" s="423"/>
      <c r="GL23" s="418">
        <f t="shared" si="91"/>
        <v>0</v>
      </c>
      <c r="GM23" s="418">
        <f t="shared" si="92"/>
        <v>0</v>
      </c>
      <c r="GN23" s="418">
        <f t="shared" si="93"/>
        <v>0</v>
      </c>
      <c r="GO23" s="418">
        <f t="shared" si="94"/>
        <v>0</v>
      </c>
      <c r="GP23" s="418">
        <f t="shared" si="95"/>
        <v>0</v>
      </c>
      <c r="GQ23" s="418">
        <f t="shared" si="96"/>
        <v>0</v>
      </c>
      <c r="GR23" s="418">
        <f t="shared" si="97"/>
        <v>0</v>
      </c>
      <c r="GS23" s="418">
        <f t="shared" si="98"/>
        <v>0</v>
      </c>
      <c r="GT23" s="418">
        <f t="shared" si="99"/>
        <v>0</v>
      </c>
      <c r="GU23" s="418">
        <f t="shared" si="100"/>
        <v>0</v>
      </c>
      <c r="GV23" s="418">
        <f t="shared" si="101"/>
        <v>0</v>
      </c>
      <c r="GW23" s="418">
        <f t="shared" si="102"/>
        <v>0</v>
      </c>
      <c r="GX23" s="424">
        <f t="shared" si="103"/>
        <v>10</v>
      </c>
      <c r="GY23" s="425">
        <f t="shared" si="104"/>
        <v>0</v>
      </c>
      <c r="GZ23" s="179"/>
      <c r="HA23" s="420">
        <v>19</v>
      </c>
      <c r="HB23" s="421" t="str">
        <f>'4C'!G23</f>
        <v>MORALES  OLIVO LIZBETH SARAHI</v>
      </c>
      <c r="HC23" s="422"/>
      <c r="HD23" s="423"/>
      <c r="HE23" s="422"/>
      <c r="HF23" s="423"/>
      <c r="HG23" s="422"/>
      <c r="HH23" s="423"/>
      <c r="HI23" s="422"/>
      <c r="HJ23" s="423"/>
      <c r="HK23" s="422"/>
      <c r="HL23" s="423"/>
      <c r="HM23" s="422"/>
      <c r="HN23" s="423"/>
      <c r="HO23" s="422"/>
      <c r="HP23" s="423"/>
      <c r="HQ23" s="422"/>
      <c r="HR23" s="423"/>
      <c r="HS23" s="422"/>
      <c r="HT23" s="423"/>
      <c r="HU23" s="422"/>
      <c r="HV23" s="423"/>
      <c r="HW23" s="422"/>
      <c r="HX23" s="423"/>
      <c r="HY23" s="422"/>
      <c r="HZ23" s="423"/>
      <c r="IA23" s="418">
        <f t="shared" si="105"/>
        <v>0</v>
      </c>
      <c r="IB23" s="418">
        <f t="shared" si="106"/>
        <v>0</v>
      </c>
      <c r="IC23" s="418">
        <f t="shared" si="107"/>
        <v>0</v>
      </c>
      <c r="ID23" s="418">
        <f t="shared" si="108"/>
        <v>0</v>
      </c>
      <c r="IE23" s="418">
        <f t="shared" si="109"/>
        <v>0</v>
      </c>
      <c r="IF23" s="418">
        <f t="shared" si="110"/>
        <v>0</v>
      </c>
      <c r="IG23" s="418">
        <f t="shared" si="111"/>
        <v>0</v>
      </c>
      <c r="IH23" s="418">
        <f t="shared" si="112"/>
        <v>0</v>
      </c>
      <c r="II23" s="418">
        <f t="shared" si="113"/>
        <v>0</v>
      </c>
      <c r="IJ23" s="418">
        <f t="shared" si="114"/>
        <v>0</v>
      </c>
      <c r="IK23" s="418">
        <f t="shared" si="115"/>
        <v>0</v>
      </c>
      <c r="IL23" s="418">
        <f t="shared" si="116"/>
        <v>0</v>
      </c>
      <c r="IM23" s="424">
        <f t="shared" si="117"/>
        <v>10</v>
      </c>
      <c r="IN23" s="425">
        <f t="shared" si="118"/>
        <v>0</v>
      </c>
      <c r="IO23" s="179"/>
      <c r="IP23" s="234">
        <v>19</v>
      </c>
      <c r="IQ23" s="235" t="str">
        <f>'6A'!G23</f>
        <v>GUTIERREZ MEJIA ADRIANA BELEN</v>
      </c>
      <c r="IR23" s="236"/>
      <c r="IS23" s="236"/>
      <c r="IT23" s="236"/>
      <c r="IU23" s="236"/>
      <c r="IV23" s="236"/>
      <c r="IW23" s="237"/>
      <c r="IX23" s="237"/>
      <c r="IY23" s="238"/>
      <c r="IZ23" s="236"/>
      <c r="JA23" s="236"/>
      <c r="JB23" s="236"/>
      <c r="JC23" s="236"/>
      <c r="JD23" s="236"/>
      <c r="JE23" s="236"/>
      <c r="JF23" s="236"/>
      <c r="JG23" s="236"/>
      <c r="JH23" s="236"/>
      <c r="JI23" s="236"/>
      <c r="JJ23" s="236"/>
      <c r="JK23" s="236"/>
      <c r="JL23" s="236"/>
      <c r="JM23" s="236"/>
      <c r="JN23" s="232">
        <f t="shared" si="61"/>
        <v>0</v>
      </c>
      <c r="JO23" s="232">
        <f t="shared" si="62"/>
        <v>0</v>
      </c>
      <c r="JP23" s="232">
        <f t="shared" si="63"/>
        <v>0</v>
      </c>
      <c r="JQ23" s="232">
        <f t="shared" si="64"/>
        <v>0</v>
      </c>
      <c r="JR23" s="232">
        <f t="shared" si="65"/>
        <v>0</v>
      </c>
      <c r="JS23" s="232">
        <f t="shared" si="66"/>
        <v>0</v>
      </c>
      <c r="JT23" s="232">
        <f t="shared" si="67"/>
        <v>0</v>
      </c>
      <c r="JU23" s="232">
        <f t="shared" si="68"/>
        <v>0</v>
      </c>
      <c r="JV23" s="232">
        <f t="shared" si="69"/>
        <v>0</v>
      </c>
      <c r="JW23" s="232">
        <f t="shared" si="70"/>
        <v>0</v>
      </c>
      <c r="JX23" s="232">
        <f t="shared" si="71"/>
        <v>0</v>
      </c>
      <c r="JY23" s="240">
        <f t="shared" si="119"/>
        <v>9</v>
      </c>
      <c r="JZ23" s="241">
        <f t="shared" si="72"/>
        <v>0</v>
      </c>
      <c r="KB23" s="234">
        <v>19</v>
      </c>
      <c r="KC23" s="235" t="str">
        <f>'6B'!G23</f>
        <v>MARTINEZ  FIGUEROA LUIS GABRIEL</v>
      </c>
      <c r="KD23" s="236"/>
      <c r="KE23" s="236"/>
      <c r="KF23" s="236"/>
      <c r="KG23" s="236"/>
      <c r="KH23" s="236"/>
      <c r="KI23" s="237"/>
      <c r="KJ23" s="237"/>
      <c r="KK23" s="238"/>
      <c r="KL23" s="236"/>
      <c r="KM23" s="236"/>
      <c r="KN23" s="236"/>
      <c r="KO23" s="236"/>
      <c r="KP23" s="236"/>
      <c r="KQ23" s="236"/>
      <c r="KR23" s="236"/>
      <c r="KS23" s="236"/>
      <c r="KT23" s="236"/>
      <c r="KU23" s="236"/>
      <c r="KV23" s="236"/>
      <c r="KW23" s="236"/>
      <c r="KX23" s="236"/>
      <c r="KY23" s="236"/>
      <c r="KZ23" s="232">
        <f t="shared" si="120"/>
        <v>0</v>
      </c>
      <c r="LA23" s="232">
        <f t="shared" si="121"/>
        <v>0</v>
      </c>
      <c r="LB23" s="232">
        <f t="shared" si="122"/>
        <v>0</v>
      </c>
      <c r="LC23" s="232">
        <f t="shared" si="123"/>
        <v>0</v>
      </c>
      <c r="LD23" s="232">
        <f t="shared" si="124"/>
        <v>0</v>
      </c>
      <c r="LE23" s="232">
        <f t="shared" si="125"/>
        <v>0</v>
      </c>
      <c r="LF23" s="232">
        <f t="shared" si="126"/>
        <v>0</v>
      </c>
      <c r="LG23" s="232">
        <f t="shared" si="127"/>
        <v>0</v>
      </c>
      <c r="LH23" s="232">
        <f t="shared" si="128"/>
        <v>0</v>
      </c>
      <c r="LI23" s="232">
        <f t="shared" si="129"/>
        <v>0</v>
      </c>
      <c r="LJ23" s="232">
        <f t="shared" si="130"/>
        <v>0</v>
      </c>
      <c r="LK23" s="262">
        <f t="shared" si="131"/>
        <v>9</v>
      </c>
      <c r="LL23" s="241">
        <f t="shared" si="84"/>
        <v>0</v>
      </c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</row>
    <row r="24" spans="1:346" s="33" customFormat="1">
      <c r="A24" s="284">
        <v>20</v>
      </c>
      <c r="B24" s="285" t="str">
        <f>'2 A'!G24</f>
        <v>LOPEZ RIVAS ERIC ANTONIO</v>
      </c>
      <c r="C24" s="286"/>
      <c r="D24" s="287"/>
      <c r="E24" s="286"/>
      <c r="F24" s="287"/>
      <c r="G24" s="286"/>
      <c r="H24" s="287"/>
      <c r="I24" s="286"/>
      <c r="J24" s="287"/>
      <c r="K24" s="286"/>
      <c r="L24" s="287"/>
      <c r="M24" s="286"/>
      <c r="N24" s="287"/>
      <c r="O24" s="286"/>
      <c r="P24" s="287"/>
      <c r="Q24" s="286"/>
      <c r="R24" s="287"/>
      <c r="S24" s="286"/>
      <c r="T24" s="287"/>
      <c r="U24" s="286"/>
      <c r="V24" s="287"/>
      <c r="W24" s="286"/>
      <c r="X24" s="287"/>
      <c r="Y24" s="286"/>
      <c r="Z24" s="287"/>
      <c r="AA24" s="282">
        <f t="shared" si="22"/>
        <v>0</v>
      </c>
      <c r="AB24" s="282">
        <f t="shared" si="23"/>
        <v>0</v>
      </c>
      <c r="AC24" s="282">
        <f t="shared" si="24"/>
        <v>0</v>
      </c>
      <c r="AD24" s="282">
        <f t="shared" si="25"/>
        <v>0</v>
      </c>
      <c r="AE24" s="282">
        <f t="shared" si="26"/>
        <v>0</v>
      </c>
      <c r="AF24" s="282">
        <f t="shared" si="27"/>
        <v>0</v>
      </c>
      <c r="AG24" s="282">
        <f t="shared" si="28"/>
        <v>0</v>
      </c>
      <c r="AH24" s="282">
        <f t="shared" si="29"/>
        <v>0</v>
      </c>
      <c r="AI24" s="282">
        <f t="shared" si="30"/>
        <v>0</v>
      </c>
      <c r="AJ24" s="282">
        <f t="shared" si="31"/>
        <v>0</v>
      </c>
      <c r="AK24" s="282">
        <f t="shared" si="32"/>
        <v>0</v>
      </c>
      <c r="AL24" s="282">
        <f t="shared" si="33"/>
        <v>0</v>
      </c>
      <c r="AM24" s="288">
        <f t="shared" si="85"/>
        <v>10</v>
      </c>
      <c r="AN24" s="289">
        <f t="shared" si="34"/>
        <v>0</v>
      </c>
      <c r="AQ24" s="284">
        <v>20</v>
      </c>
      <c r="AR24" s="325" t="str">
        <f>'2B'!G24</f>
        <v>HERNANDEZ JARAMILLO BRIAN EDUARDO</v>
      </c>
      <c r="AS24" s="286"/>
      <c r="AT24" s="287"/>
      <c r="AU24" s="286"/>
      <c r="AV24" s="287"/>
      <c r="AW24" s="286"/>
      <c r="AX24" s="287"/>
      <c r="AY24" s="286"/>
      <c r="AZ24" s="287"/>
      <c r="BA24" s="286"/>
      <c r="BB24" s="287"/>
      <c r="BC24" s="286"/>
      <c r="BD24" s="287"/>
      <c r="BE24" s="286"/>
      <c r="BF24" s="287"/>
      <c r="BG24" s="286"/>
      <c r="BH24" s="287"/>
      <c r="BI24" s="286"/>
      <c r="BJ24" s="287"/>
      <c r="BK24" s="286"/>
      <c r="BL24" s="287"/>
      <c r="BM24" s="286"/>
      <c r="BN24" s="287"/>
      <c r="BO24" s="286"/>
      <c r="BP24" s="287"/>
      <c r="BQ24" s="323">
        <f t="shared" si="0"/>
        <v>0</v>
      </c>
      <c r="BR24" s="323">
        <f t="shared" si="1"/>
        <v>0</v>
      </c>
      <c r="BS24" s="323">
        <f t="shared" si="2"/>
        <v>0</v>
      </c>
      <c r="BT24" s="323">
        <f t="shared" si="3"/>
        <v>0</v>
      </c>
      <c r="BU24" s="323">
        <f t="shared" si="4"/>
        <v>0</v>
      </c>
      <c r="BV24" s="323">
        <f t="shared" si="5"/>
        <v>0</v>
      </c>
      <c r="BW24" s="323">
        <f t="shared" si="6"/>
        <v>0</v>
      </c>
      <c r="BX24" s="323">
        <f t="shared" si="7"/>
        <v>0</v>
      </c>
      <c r="BY24" s="323">
        <f t="shared" si="8"/>
        <v>0</v>
      </c>
      <c r="BZ24" s="323">
        <f t="shared" si="9"/>
        <v>0</v>
      </c>
      <c r="CA24" s="323">
        <f t="shared" si="10"/>
        <v>0</v>
      </c>
      <c r="CB24" s="323">
        <f t="shared" si="35"/>
        <v>0</v>
      </c>
      <c r="CC24" s="326">
        <f t="shared" si="86"/>
        <v>10</v>
      </c>
      <c r="CD24" s="327">
        <f t="shared" si="36"/>
        <v>0</v>
      </c>
      <c r="CG24" s="284">
        <v>20</v>
      </c>
      <c r="CH24" s="325" t="str">
        <f>'2C'!G24</f>
        <v>LORA ALEGRE ALEJANDRO</v>
      </c>
      <c r="CI24" s="286"/>
      <c r="CJ24" s="287"/>
      <c r="CK24" s="286"/>
      <c r="CL24" s="287"/>
      <c r="CM24" s="286"/>
      <c r="CN24" s="287"/>
      <c r="CO24" s="286"/>
      <c r="CP24" s="287"/>
      <c r="CQ24" s="286"/>
      <c r="CR24" s="287"/>
      <c r="CS24" s="286"/>
      <c r="CT24" s="287"/>
      <c r="CU24" s="286"/>
      <c r="CV24" s="287"/>
      <c r="CW24" s="286"/>
      <c r="CX24" s="287"/>
      <c r="CY24" s="286"/>
      <c r="CZ24" s="287"/>
      <c r="DA24" s="286"/>
      <c r="DB24" s="287"/>
      <c r="DC24" s="286"/>
      <c r="DD24" s="287"/>
      <c r="DE24" s="286"/>
      <c r="DF24" s="287"/>
      <c r="DG24" s="337">
        <f t="shared" si="37"/>
        <v>0</v>
      </c>
      <c r="DH24" s="337">
        <f t="shared" si="38"/>
        <v>0</v>
      </c>
      <c r="DI24" s="337">
        <f t="shared" si="39"/>
        <v>0</v>
      </c>
      <c r="DJ24" s="337">
        <f t="shared" si="40"/>
        <v>0</v>
      </c>
      <c r="DK24" s="337">
        <f t="shared" si="41"/>
        <v>0</v>
      </c>
      <c r="DL24" s="337">
        <f t="shared" si="42"/>
        <v>0</v>
      </c>
      <c r="DM24" s="337">
        <f t="shared" si="43"/>
        <v>0</v>
      </c>
      <c r="DN24" s="337">
        <f t="shared" si="44"/>
        <v>0</v>
      </c>
      <c r="DO24" s="337">
        <f t="shared" si="45"/>
        <v>0</v>
      </c>
      <c r="DP24" s="337">
        <f t="shared" si="46"/>
        <v>0</v>
      </c>
      <c r="DQ24" s="337">
        <f t="shared" si="47"/>
        <v>0</v>
      </c>
      <c r="DR24" s="337">
        <f t="shared" si="48"/>
        <v>0</v>
      </c>
      <c r="DS24" s="326">
        <f t="shared" si="87"/>
        <v>10</v>
      </c>
      <c r="DT24" s="327">
        <f t="shared" si="88"/>
        <v>0</v>
      </c>
      <c r="DV24" s="420">
        <v>20</v>
      </c>
      <c r="DW24" s="421" t="str">
        <f>'4A'!G24</f>
        <v>PERALTA  VALENCIA SAMANTHA ITZEL</v>
      </c>
      <c r="DX24" s="422"/>
      <c r="DY24" s="423"/>
      <c r="DZ24" s="422"/>
      <c r="EA24" s="423"/>
      <c r="EB24" s="422"/>
      <c r="EC24" s="423"/>
      <c r="ED24" s="422"/>
      <c r="EE24" s="423"/>
      <c r="EF24" s="422"/>
      <c r="EG24" s="423"/>
      <c r="EH24" s="422"/>
      <c r="EI24" s="423"/>
      <c r="EJ24" s="422"/>
      <c r="EK24" s="423"/>
      <c r="EL24" s="422"/>
      <c r="EM24" s="423"/>
      <c r="EN24" s="422"/>
      <c r="EO24" s="423"/>
      <c r="EP24" s="422"/>
      <c r="EQ24" s="423"/>
      <c r="ER24" s="422"/>
      <c r="ES24" s="423"/>
      <c r="ET24" s="422"/>
      <c r="EU24" s="423"/>
      <c r="EV24" s="418">
        <f t="shared" si="49"/>
        <v>0</v>
      </c>
      <c r="EW24" s="418">
        <f t="shared" si="50"/>
        <v>0</v>
      </c>
      <c r="EX24" s="418">
        <f t="shared" si="51"/>
        <v>0</v>
      </c>
      <c r="EY24" s="418">
        <f t="shared" si="52"/>
        <v>0</v>
      </c>
      <c r="EZ24" s="418">
        <f t="shared" si="53"/>
        <v>0</v>
      </c>
      <c r="FA24" s="418">
        <f t="shared" si="54"/>
        <v>0</v>
      </c>
      <c r="FB24" s="418">
        <f t="shared" si="55"/>
        <v>0</v>
      </c>
      <c r="FC24" s="418">
        <f t="shared" si="56"/>
        <v>0</v>
      </c>
      <c r="FD24" s="418">
        <f t="shared" si="57"/>
        <v>0</v>
      </c>
      <c r="FE24" s="418">
        <f t="shared" si="58"/>
        <v>0</v>
      </c>
      <c r="FF24" s="418">
        <f t="shared" si="59"/>
        <v>0</v>
      </c>
      <c r="FG24" s="418">
        <f t="shared" si="60"/>
        <v>0</v>
      </c>
      <c r="FH24" s="424">
        <f t="shared" si="89"/>
        <v>10</v>
      </c>
      <c r="FI24" s="425">
        <f t="shared" si="90"/>
        <v>0</v>
      </c>
      <c r="FL24" s="420">
        <v>20</v>
      </c>
      <c r="FM24" s="421" t="str">
        <f>'4B'!G24</f>
        <v>LOPEZ ALVAREZ DANIEL</v>
      </c>
      <c r="FN24" s="422"/>
      <c r="FO24" s="423"/>
      <c r="FP24" s="422"/>
      <c r="FQ24" s="423"/>
      <c r="FR24" s="422"/>
      <c r="FS24" s="423"/>
      <c r="FT24" s="422"/>
      <c r="FU24" s="423"/>
      <c r="FV24" s="422"/>
      <c r="FW24" s="423"/>
      <c r="FX24" s="422"/>
      <c r="FY24" s="423"/>
      <c r="FZ24" s="422"/>
      <c r="GA24" s="423"/>
      <c r="GB24" s="422"/>
      <c r="GC24" s="423"/>
      <c r="GD24" s="422"/>
      <c r="GE24" s="423"/>
      <c r="GF24" s="422"/>
      <c r="GG24" s="423"/>
      <c r="GH24" s="422"/>
      <c r="GI24" s="423"/>
      <c r="GJ24" s="422"/>
      <c r="GK24" s="423"/>
      <c r="GL24" s="418">
        <f t="shared" si="91"/>
        <v>0</v>
      </c>
      <c r="GM24" s="418">
        <f t="shared" si="92"/>
        <v>0</v>
      </c>
      <c r="GN24" s="418">
        <f t="shared" si="93"/>
        <v>0</v>
      </c>
      <c r="GO24" s="418">
        <f t="shared" si="94"/>
        <v>0</v>
      </c>
      <c r="GP24" s="418">
        <f t="shared" si="95"/>
        <v>0</v>
      </c>
      <c r="GQ24" s="418">
        <f t="shared" si="96"/>
        <v>0</v>
      </c>
      <c r="GR24" s="418">
        <f t="shared" si="97"/>
        <v>0</v>
      </c>
      <c r="GS24" s="418">
        <f t="shared" si="98"/>
        <v>0</v>
      </c>
      <c r="GT24" s="418">
        <f t="shared" si="99"/>
        <v>0</v>
      </c>
      <c r="GU24" s="418">
        <f t="shared" si="100"/>
        <v>0</v>
      </c>
      <c r="GV24" s="418">
        <f t="shared" si="101"/>
        <v>0</v>
      </c>
      <c r="GW24" s="418">
        <f t="shared" si="102"/>
        <v>0</v>
      </c>
      <c r="GX24" s="424">
        <f t="shared" si="103"/>
        <v>10</v>
      </c>
      <c r="GY24" s="425">
        <f t="shared" si="104"/>
        <v>0</v>
      </c>
      <c r="GZ24" s="179"/>
      <c r="HA24" s="420">
        <v>20</v>
      </c>
      <c r="HB24" s="421" t="str">
        <f>'4C'!G24</f>
        <v>ORTEGA  GONZALEZ RODOLFO</v>
      </c>
      <c r="HC24" s="422"/>
      <c r="HD24" s="423"/>
      <c r="HE24" s="422"/>
      <c r="HF24" s="423"/>
      <c r="HG24" s="422"/>
      <c r="HH24" s="423"/>
      <c r="HI24" s="422"/>
      <c r="HJ24" s="423"/>
      <c r="HK24" s="422"/>
      <c r="HL24" s="423"/>
      <c r="HM24" s="422"/>
      <c r="HN24" s="423"/>
      <c r="HO24" s="422"/>
      <c r="HP24" s="423"/>
      <c r="HQ24" s="422"/>
      <c r="HR24" s="423"/>
      <c r="HS24" s="422"/>
      <c r="HT24" s="423"/>
      <c r="HU24" s="422"/>
      <c r="HV24" s="423"/>
      <c r="HW24" s="422"/>
      <c r="HX24" s="423"/>
      <c r="HY24" s="422"/>
      <c r="HZ24" s="423"/>
      <c r="IA24" s="418">
        <f t="shared" si="105"/>
        <v>0</v>
      </c>
      <c r="IB24" s="418">
        <f t="shared" si="106"/>
        <v>0</v>
      </c>
      <c r="IC24" s="418">
        <f t="shared" si="107"/>
        <v>0</v>
      </c>
      <c r="ID24" s="418">
        <f t="shared" si="108"/>
        <v>0</v>
      </c>
      <c r="IE24" s="418">
        <f t="shared" si="109"/>
        <v>0</v>
      </c>
      <c r="IF24" s="418">
        <f t="shared" si="110"/>
        <v>0</v>
      </c>
      <c r="IG24" s="418">
        <f t="shared" si="111"/>
        <v>0</v>
      </c>
      <c r="IH24" s="418">
        <f t="shared" si="112"/>
        <v>0</v>
      </c>
      <c r="II24" s="418">
        <f t="shared" si="113"/>
        <v>0</v>
      </c>
      <c r="IJ24" s="418">
        <f t="shared" si="114"/>
        <v>0</v>
      </c>
      <c r="IK24" s="418">
        <f t="shared" si="115"/>
        <v>0</v>
      </c>
      <c r="IL24" s="418">
        <f t="shared" si="116"/>
        <v>0</v>
      </c>
      <c r="IM24" s="424">
        <f t="shared" si="117"/>
        <v>10</v>
      </c>
      <c r="IN24" s="425">
        <f t="shared" si="118"/>
        <v>0</v>
      </c>
      <c r="IO24" s="179"/>
      <c r="IP24" s="234">
        <v>20</v>
      </c>
      <c r="IQ24" s="235" t="str">
        <f>'6A'!G24</f>
        <v>GUZMAN ESPEJEL  SANDRA LUZ</v>
      </c>
      <c r="IR24" s="236"/>
      <c r="IS24" s="236"/>
      <c r="IT24" s="236"/>
      <c r="IU24" s="236"/>
      <c r="IV24" s="236"/>
      <c r="IW24" s="237"/>
      <c r="IX24" s="237"/>
      <c r="IY24" s="238"/>
      <c r="IZ24" s="236"/>
      <c r="JA24" s="236"/>
      <c r="JB24" s="236"/>
      <c r="JC24" s="236"/>
      <c r="JD24" s="236"/>
      <c r="JE24" s="236"/>
      <c r="JF24" s="236"/>
      <c r="JG24" s="236"/>
      <c r="JH24" s="236"/>
      <c r="JI24" s="236"/>
      <c r="JJ24" s="236"/>
      <c r="JK24" s="236"/>
      <c r="JL24" s="236"/>
      <c r="JM24" s="236"/>
      <c r="JN24" s="232">
        <f t="shared" si="61"/>
        <v>0</v>
      </c>
      <c r="JO24" s="232">
        <f t="shared" si="62"/>
        <v>0</v>
      </c>
      <c r="JP24" s="232">
        <f t="shared" si="63"/>
        <v>0</v>
      </c>
      <c r="JQ24" s="232">
        <f t="shared" si="64"/>
        <v>0</v>
      </c>
      <c r="JR24" s="232">
        <f t="shared" si="65"/>
        <v>0</v>
      </c>
      <c r="JS24" s="232">
        <f t="shared" si="66"/>
        <v>0</v>
      </c>
      <c r="JT24" s="232">
        <f t="shared" si="67"/>
        <v>0</v>
      </c>
      <c r="JU24" s="232">
        <f t="shared" si="68"/>
        <v>0</v>
      </c>
      <c r="JV24" s="232">
        <f t="shared" si="69"/>
        <v>0</v>
      </c>
      <c r="JW24" s="232">
        <f t="shared" si="70"/>
        <v>0</v>
      </c>
      <c r="JX24" s="232">
        <f t="shared" si="71"/>
        <v>0</v>
      </c>
      <c r="JY24" s="240">
        <f t="shared" si="119"/>
        <v>9</v>
      </c>
      <c r="JZ24" s="241">
        <f t="shared" si="72"/>
        <v>0</v>
      </c>
      <c r="KB24" s="234">
        <v>20</v>
      </c>
      <c r="KC24" s="235" t="str">
        <f>'6B'!G24</f>
        <v>MARTINEZ RIOS LUIS EDUARDO</v>
      </c>
      <c r="KD24" s="236"/>
      <c r="KE24" s="236"/>
      <c r="KF24" s="236"/>
      <c r="KG24" s="236"/>
      <c r="KH24" s="236"/>
      <c r="KI24" s="237"/>
      <c r="KJ24" s="237"/>
      <c r="KK24" s="238"/>
      <c r="KL24" s="236"/>
      <c r="KM24" s="236"/>
      <c r="KN24" s="236"/>
      <c r="KO24" s="236"/>
      <c r="KP24" s="236"/>
      <c r="KQ24" s="236"/>
      <c r="KR24" s="236"/>
      <c r="KS24" s="236"/>
      <c r="KT24" s="236"/>
      <c r="KU24" s="236"/>
      <c r="KV24" s="236"/>
      <c r="KW24" s="236"/>
      <c r="KX24" s="236"/>
      <c r="KY24" s="236"/>
      <c r="KZ24" s="232">
        <f t="shared" si="120"/>
        <v>0</v>
      </c>
      <c r="LA24" s="232">
        <f t="shared" si="121"/>
        <v>0</v>
      </c>
      <c r="LB24" s="232">
        <f t="shared" si="122"/>
        <v>0</v>
      </c>
      <c r="LC24" s="232">
        <f t="shared" si="123"/>
        <v>0</v>
      </c>
      <c r="LD24" s="232">
        <f t="shared" si="124"/>
        <v>0</v>
      </c>
      <c r="LE24" s="232">
        <f t="shared" si="125"/>
        <v>0</v>
      </c>
      <c r="LF24" s="232">
        <f t="shared" si="126"/>
        <v>0</v>
      </c>
      <c r="LG24" s="232">
        <f t="shared" si="127"/>
        <v>0</v>
      </c>
      <c r="LH24" s="232">
        <f t="shared" si="128"/>
        <v>0</v>
      </c>
      <c r="LI24" s="232">
        <f t="shared" si="129"/>
        <v>0</v>
      </c>
      <c r="LJ24" s="232">
        <f t="shared" si="130"/>
        <v>0</v>
      </c>
      <c r="LK24" s="262">
        <f t="shared" si="131"/>
        <v>9</v>
      </c>
      <c r="LL24" s="241">
        <f t="shared" si="84"/>
        <v>0</v>
      </c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</row>
    <row r="25" spans="1:346" s="33" customFormat="1">
      <c r="A25" s="284">
        <v>21</v>
      </c>
      <c r="B25" s="285" t="str">
        <f>'2 A'!G25</f>
        <v>MARTINEZ  BRUNO BRAHYAM HERNAN</v>
      </c>
      <c r="C25" s="286"/>
      <c r="D25" s="287"/>
      <c r="E25" s="286"/>
      <c r="F25" s="287"/>
      <c r="G25" s="286"/>
      <c r="H25" s="287"/>
      <c r="I25" s="286"/>
      <c r="J25" s="287"/>
      <c r="K25" s="286"/>
      <c r="L25" s="287"/>
      <c r="M25" s="286"/>
      <c r="N25" s="287"/>
      <c r="O25" s="286"/>
      <c r="P25" s="287"/>
      <c r="Q25" s="286"/>
      <c r="R25" s="287"/>
      <c r="S25" s="286"/>
      <c r="T25" s="287"/>
      <c r="U25" s="286"/>
      <c r="V25" s="287"/>
      <c r="W25" s="286"/>
      <c r="X25" s="287"/>
      <c r="Y25" s="286"/>
      <c r="Z25" s="287"/>
      <c r="AA25" s="282">
        <f t="shared" si="22"/>
        <v>0</v>
      </c>
      <c r="AB25" s="282">
        <f t="shared" si="23"/>
        <v>0</v>
      </c>
      <c r="AC25" s="282">
        <f t="shared" si="24"/>
        <v>0</v>
      </c>
      <c r="AD25" s="282">
        <f t="shared" si="25"/>
        <v>0</v>
      </c>
      <c r="AE25" s="282">
        <f t="shared" si="26"/>
        <v>0</v>
      </c>
      <c r="AF25" s="282">
        <f t="shared" si="27"/>
        <v>0</v>
      </c>
      <c r="AG25" s="282">
        <f t="shared" si="28"/>
        <v>0</v>
      </c>
      <c r="AH25" s="282">
        <f t="shared" si="29"/>
        <v>0</v>
      </c>
      <c r="AI25" s="282">
        <f t="shared" si="30"/>
        <v>0</v>
      </c>
      <c r="AJ25" s="282">
        <f t="shared" si="31"/>
        <v>0</v>
      </c>
      <c r="AK25" s="282">
        <f t="shared" si="32"/>
        <v>0</v>
      </c>
      <c r="AL25" s="282">
        <f t="shared" si="33"/>
        <v>0</v>
      </c>
      <c r="AM25" s="288">
        <f t="shared" si="85"/>
        <v>10</v>
      </c>
      <c r="AN25" s="289">
        <f t="shared" si="34"/>
        <v>0</v>
      </c>
      <c r="AQ25" s="284">
        <v>21</v>
      </c>
      <c r="AR25" s="325" t="str">
        <f>'2B'!G25</f>
        <v>HERNANDEZ LANDA CLAUDIA SANDRA</v>
      </c>
      <c r="AS25" s="286"/>
      <c r="AT25" s="287"/>
      <c r="AU25" s="286"/>
      <c r="AV25" s="287"/>
      <c r="AW25" s="286"/>
      <c r="AX25" s="287"/>
      <c r="AY25" s="286"/>
      <c r="AZ25" s="287"/>
      <c r="BA25" s="286"/>
      <c r="BB25" s="287"/>
      <c r="BC25" s="286"/>
      <c r="BD25" s="287"/>
      <c r="BE25" s="286"/>
      <c r="BF25" s="287"/>
      <c r="BG25" s="286"/>
      <c r="BH25" s="287"/>
      <c r="BI25" s="286"/>
      <c r="BJ25" s="287"/>
      <c r="BK25" s="286"/>
      <c r="BL25" s="287"/>
      <c r="BM25" s="286"/>
      <c r="BN25" s="287"/>
      <c r="BO25" s="286"/>
      <c r="BP25" s="287"/>
      <c r="BQ25" s="323">
        <f t="shared" si="0"/>
        <v>0</v>
      </c>
      <c r="BR25" s="323">
        <f t="shared" si="1"/>
        <v>0</v>
      </c>
      <c r="BS25" s="323">
        <f t="shared" si="2"/>
        <v>0</v>
      </c>
      <c r="BT25" s="323">
        <f t="shared" si="3"/>
        <v>0</v>
      </c>
      <c r="BU25" s="323">
        <f t="shared" si="4"/>
        <v>0</v>
      </c>
      <c r="BV25" s="323">
        <f t="shared" si="5"/>
        <v>0</v>
      </c>
      <c r="BW25" s="323">
        <f t="shared" si="6"/>
        <v>0</v>
      </c>
      <c r="BX25" s="323">
        <f t="shared" si="7"/>
        <v>0</v>
      </c>
      <c r="BY25" s="323">
        <f t="shared" si="8"/>
        <v>0</v>
      </c>
      <c r="BZ25" s="323">
        <f t="shared" si="9"/>
        <v>0</v>
      </c>
      <c r="CA25" s="323">
        <f t="shared" si="10"/>
        <v>0</v>
      </c>
      <c r="CB25" s="323">
        <f t="shared" si="35"/>
        <v>0</v>
      </c>
      <c r="CC25" s="326">
        <f t="shared" si="86"/>
        <v>10</v>
      </c>
      <c r="CD25" s="327">
        <f t="shared" si="36"/>
        <v>0</v>
      </c>
      <c r="CG25" s="284">
        <v>21</v>
      </c>
      <c r="CH25" s="325" t="str">
        <f>'2C'!G25</f>
        <v>MARTINEZ AVILEZ JOVAN ALEXIS</v>
      </c>
      <c r="CI25" s="286"/>
      <c r="CJ25" s="287"/>
      <c r="CK25" s="286"/>
      <c r="CL25" s="287"/>
      <c r="CM25" s="286"/>
      <c r="CN25" s="287"/>
      <c r="CO25" s="286"/>
      <c r="CP25" s="287"/>
      <c r="CQ25" s="286"/>
      <c r="CR25" s="287"/>
      <c r="CS25" s="286"/>
      <c r="CT25" s="287"/>
      <c r="CU25" s="286"/>
      <c r="CV25" s="287"/>
      <c r="CW25" s="286"/>
      <c r="CX25" s="287"/>
      <c r="CY25" s="286"/>
      <c r="CZ25" s="287"/>
      <c r="DA25" s="286"/>
      <c r="DB25" s="287"/>
      <c r="DC25" s="286"/>
      <c r="DD25" s="287"/>
      <c r="DE25" s="286"/>
      <c r="DF25" s="287"/>
      <c r="DG25" s="337">
        <f t="shared" si="37"/>
        <v>0</v>
      </c>
      <c r="DH25" s="337">
        <f t="shared" si="38"/>
        <v>0</v>
      </c>
      <c r="DI25" s="337">
        <f t="shared" si="39"/>
        <v>0</v>
      </c>
      <c r="DJ25" s="337">
        <f t="shared" si="40"/>
        <v>0</v>
      </c>
      <c r="DK25" s="337">
        <f t="shared" si="41"/>
        <v>0</v>
      </c>
      <c r="DL25" s="337">
        <f t="shared" si="42"/>
        <v>0</v>
      </c>
      <c r="DM25" s="337">
        <f t="shared" si="43"/>
        <v>0</v>
      </c>
      <c r="DN25" s="337">
        <f t="shared" si="44"/>
        <v>0</v>
      </c>
      <c r="DO25" s="337">
        <f t="shared" si="45"/>
        <v>0</v>
      </c>
      <c r="DP25" s="337">
        <f t="shared" si="46"/>
        <v>0</v>
      </c>
      <c r="DQ25" s="337">
        <f t="shared" si="47"/>
        <v>0</v>
      </c>
      <c r="DR25" s="337">
        <f t="shared" si="48"/>
        <v>0</v>
      </c>
      <c r="DS25" s="326">
        <f t="shared" si="87"/>
        <v>10</v>
      </c>
      <c r="DT25" s="327">
        <f t="shared" si="88"/>
        <v>0</v>
      </c>
      <c r="DV25" s="420">
        <v>21</v>
      </c>
      <c r="DW25" s="421" t="str">
        <f>'4A'!G25</f>
        <v>PEREZ ALCANTARA JOSE LUIS</v>
      </c>
      <c r="DX25" s="422"/>
      <c r="DY25" s="423"/>
      <c r="DZ25" s="422"/>
      <c r="EA25" s="423"/>
      <c r="EB25" s="422"/>
      <c r="EC25" s="423"/>
      <c r="ED25" s="422"/>
      <c r="EE25" s="423"/>
      <c r="EF25" s="422"/>
      <c r="EG25" s="423"/>
      <c r="EH25" s="422"/>
      <c r="EI25" s="423"/>
      <c r="EJ25" s="422"/>
      <c r="EK25" s="423"/>
      <c r="EL25" s="422"/>
      <c r="EM25" s="423"/>
      <c r="EN25" s="422"/>
      <c r="EO25" s="423"/>
      <c r="EP25" s="422"/>
      <c r="EQ25" s="423"/>
      <c r="ER25" s="422"/>
      <c r="ES25" s="423"/>
      <c r="ET25" s="422"/>
      <c r="EU25" s="423"/>
      <c r="EV25" s="418">
        <f t="shared" si="49"/>
        <v>0</v>
      </c>
      <c r="EW25" s="418">
        <f t="shared" si="50"/>
        <v>0</v>
      </c>
      <c r="EX25" s="418">
        <f t="shared" si="51"/>
        <v>0</v>
      </c>
      <c r="EY25" s="418">
        <f t="shared" si="52"/>
        <v>0</v>
      </c>
      <c r="EZ25" s="418">
        <f t="shared" si="53"/>
        <v>0</v>
      </c>
      <c r="FA25" s="418">
        <f t="shared" si="54"/>
        <v>0</v>
      </c>
      <c r="FB25" s="418">
        <f t="shared" si="55"/>
        <v>0</v>
      </c>
      <c r="FC25" s="418">
        <f t="shared" si="56"/>
        <v>0</v>
      </c>
      <c r="FD25" s="418">
        <f t="shared" si="57"/>
        <v>0</v>
      </c>
      <c r="FE25" s="418">
        <f t="shared" si="58"/>
        <v>0</v>
      </c>
      <c r="FF25" s="418">
        <f t="shared" si="59"/>
        <v>0</v>
      </c>
      <c r="FG25" s="418">
        <f t="shared" si="60"/>
        <v>0</v>
      </c>
      <c r="FH25" s="424">
        <f t="shared" si="89"/>
        <v>10</v>
      </c>
      <c r="FI25" s="425">
        <f t="shared" si="90"/>
        <v>0</v>
      </c>
      <c r="FL25" s="420">
        <v>21</v>
      </c>
      <c r="FM25" s="421" t="str">
        <f>'4B'!G25</f>
        <v>LOPEZ GRANADOS ANA ALEJANDRA</v>
      </c>
      <c r="FN25" s="422"/>
      <c r="FO25" s="423"/>
      <c r="FP25" s="422"/>
      <c r="FQ25" s="423"/>
      <c r="FR25" s="422"/>
      <c r="FS25" s="423"/>
      <c r="FT25" s="422"/>
      <c r="FU25" s="423"/>
      <c r="FV25" s="422"/>
      <c r="FW25" s="423"/>
      <c r="FX25" s="422"/>
      <c r="FY25" s="423"/>
      <c r="FZ25" s="422"/>
      <c r="GA25" s="423"/>
      <c r="GB25" s="422"/>
      <c r="GC25" s="423"/>
      <c r="GD25" s="422"/>
      <c r="GE25" s="423"/>
      <c r="GF25" s="422"/>
      <c r="GG25" s="423"/>
      <c r="GH25" s="422"/>
      <c r="GI25" s="423"/>
      <c r="GJ25" s="422"/>
      <c r="GK25" s="423"/>
      <c r="GL25" s="418">
        <f t="shared" si="91"/>
        <v>0</v>
      </c>
      <c r="GM25" s="418">
        <f t="shared" si="92"/>
        <v>0</v>
      </c>
      <c r="GN25" s="418">
        <f t="shared" si="93"/>
        <v>0</v>
      </c>
      <c r="GO25" s="418">
        <f t="shared" si="94"/>
        <v>0</v>
      </c>
      <c r="GP25" s="418">
        <f t="shared" si="95"/>
        <v>0</v>
      </c>
      <c r="GQ25" s="418">
        <f t="shared" si="96"/>
        <v>0</v>
      </c>
      <c r="GR25" s="418">
        <f t="shared" si="97"/>
        <v>0</v>
      </c>
      <c r="GS25" s="418">
        <f t="shared" si="98"/>
        <v>0</v>
      </c>
      <c r="GT25" s="418">
        <f t="shared" si="99"/>
        <v>0</v>
      </c>
      <c r="GU25" s="418">
        <f t="shared" si="100"/>
        <v>0</v>
      </c>
      <c r="GV25" s="418">
        <f t="shared" si="101"/>
        <v>0</v>
      </c>
      <c r="GW25" s="418">
        <f t="shared" si="102"/>
        <v>0</v>
      </c>
      <c r="GX25" s="424">
        <f t="shared" si="103"/>
        <v>10</v>
      </c>
      <c r="GY25" s="425">
        <f t="shared" si="104"/>
        <v>0</v>
      </c>
      <c r="GZ25" s="179"/>
      <c r="HA25" s="420">
        <v>21</v>
      </c>
      <c r="HB25" s="421" t="str">
        <f>'4C'!G25</f>
        <v>PIÑA  TENORIO REY URIEL</v>
      </c>
      <c r="HC25" s="422"/>
      <c r="HD25" s="423"/>
      <c r="HE25" s="422"/>
      <c r="HF25" s="423"/>
      <c r="HG25" s="422"/>
      <c r="HH25" s="423"/>
      <c r="HI25" s="422"/>
      <c r="HJ25" s="423"/>
      <c r="HK25" s="422"/>
      <c r="HL25" s="423"/>
      <c r="HM25" s="422"/>
      <c r="HN25" s="423"/>
      <c r="HO25" s="422"/>
      <c r="HP25" s="423"/>
      <c r="HQ25" s="422"/>
      <c r="HR25" s="423"/>
      <c r="HS25" s="422"/>
      <c r="HT25" s="423"/>
      <c r="HU25" s="422"/>
      <c r="HV25" s="423"/>
      <c r="HW25" s="422"/>
      <c r="HX25" s="423"/>
      <c r="HY25" s="422"/>
      <c r="HZ25" s="423"/>
      <c r="IA25" s="418">
        <f t="shared" si="105"/>
        <v>0</v>
      </c>
      <c r="IB25" s="418">
        <f t="shared" si="106"/>
        <v>0</v>
      </c>
      <c r="IC25" s="418">
        <f t="shared" si="107"/>
        <v>0</v>
      </c>
      <c r="ID25" s="418">
        <f t="shared" si="108"/>
        <v>0</v>
      </c>
      <c r="IE25" s="418">
        <f t="shared" si="109"/>
        <v>0</v>
      </c>
      <c r="IF25" s="418">
        <f t="shared" si="110"/>
        <v>0</v>
      </c>
      <c r="IG25" s="418">
        <f t="shared" si="111"/>
        <v>0</v>
      </c>
      <c r="IH25" s="418">
        <f t="shared" si="112"/>
        <v>0</v>
      </c>
      <c r="II25" s="418">
        <f t="shared" si="113"/>
        <v>0</v>
      </c>
      <c r="IJ25" s="418">
        <f t="shared" si="114"/>
        <v>0</v>
      </c>
      <c r="IK25" s="418">
        <f t="shared" si="115"/>
        <v>0</v>
      </c>
      <c r="IL25" s="418">
        <f t="shared" si="116"/>
        <v>0</v>
      </c>
      <c r="IM25" s="424">
        <f t="shared" si="117"/>
        <v>10</v>
      </c>
      <c r="IN25" s="425">
        <f t="shared" si="118"/>
        <v>0</v>
      </c>
      <c r="IO25" s="179"/>
      <c r="IP25" s="234">
        <v>21</v>
      </c>
      <c r="IQ25" s="235" t="str">
        <f>'6A'!G25</f>
        <v>HERNANDEZ CASTAÑEDA COSME DAMIAN</v>
      </c>
      <c r="IR25" s="236"/>
      <c r="IS25" s="236"/>
      <c r="IT25" s="236"/>
      <c r="IU25" s="236"/>
      <c r="IV25" s="236"/>
      <c r="IW25" s="237"/>
      <c r="IX25" s="237"/>
      <c r="IY25" s="238"/>
      <c r="IZ25" s="236"/>
      <c r="JA25" s="236"/>
      <c r="JB25" s="236"/>
      <c r="JC25" s="236"/>
      <c r="JD25" s="236"/>
      <c r="JE25" s="236"/>
      <c r="JF25" s="236"/>
      <c r="JG25" s="236"/>
      <c r="JH25" s="236"/>
      <c r="JI25" s="236"/>
      <c r="JJ25" s="236"/>
      <c r="JK25" s="236"/>
      <c r="JL25" s="236"/>
      <c r="JM25" s="236"/>
      <c r="JN25" s="232">
        <f t="shared" si="61"/>
        <v>0</v>
      </c>
      <c r="JO25" s="232">
        <f t="shared" si="62"/>
        <v>0</v>
      </c>
      <c r="JP25" s="232">
        <f t="shared" si="63"/>
        <v>0</v>
      </c>
      <c r="JQ25" s="232">
        <f t="shared" si="64"/>
        <v>0</v>
      </c>
      <c r="JR25" s="232">
        <f t="shared" si="65"/>
        <v>0</v>
      </c>
      <c r="JS25" s="232">
        <f t="shared" si="66"/>
        <v>0</v>
      </c>
      <c r="JT25" s="232">
        <f t="shared" si="67"/>
        <v>0</v>
      </c>
      <c r="JU25" s="232">
        <f t="shared" si="68"/>
        <v>0</v>
      </c>
      <c r="JV25" s="232">
        <f t="shared" si="69"/>
        <v>0</v>
      </c>
      <c r="JW25" s="232">
        <f t="shared" si="70"/>
        <v>0</v>
      </c>
      <c r="JX25" s="232">
        <f t="shared" si="71"/>
        <v>0</v>
      </c>
      <c r="JY25" s="240">
        <f t="shared" si="119"/>
        <v>9</v>
      </c>
      <c r="JZ25" s="241">
        <f t="shared" si="72"/>
        <v>0</v>
      </c>
      <c r="KB25" s="234">
        <v>21</v>
      </c>
      <c r="KC25" s="235" t="str">
        <f>'6B'!G25</f>
        <v>MORALES ESCALERA REGINA</v>
      </c>
      <c r="KD25" s="236"/>
      <c r="KE25" s="236"/>
      <c r="KF25" s="236"/>
      <c r="KG25" s="236"/>
      <c r="KH25" s="236"/>
      <c r="KI25" s="237"/>
      <c r="KJ25" s="237"/>
      <c r="KK25" s="238"/>
      <c r="KL25" s="236"/>
      <c r="KM25" s="236"/>
      <c r="KN25" s="236"/>
      <c r="KO25" s="236"/>
      <c r="KP25" s="236"/>
      <c r="KQ25" s="236"/>
      <c r="KR25" s="236"/>
      <c r="KS25" s="236"/>
      <c r="KT25" s="236"/>
      <c r="KU25" s="236"/>
      <c r="KV25" s="236"/>
      <c r="KW25" s="236"/>
      <c r="KX25" s="236"/>
      <c r="KY25" s="236"/>
      <c r="KZ25" s="232">
        <f t="shared" si="120"/>
        <v>0</v>
      </c>
      <c r="LA25" s="232">
        <f t="shared" si="121"/>
        <v>0</v>
      </c>
      <c r="LB25" s="232">
        <f t="shared" si="122"/>
        <v>0</v>
      </c>
      <c r="LC25" s="232">
        <f t="shared" si="123"/>
        <v>0</v>
      </c>
      <c r="LD25" s="232">
        <f t="shared" si="124"/>
        <v>0</v>
      </c>
      <c r="LE25" s="232">
        <f t="shared" si="125"/>
        <v>0</v>
      </c>
      <c r="LF25" s="232">
        <f t="shared" si="126"/>
        <v>0</v>
      </c>
      <c r="LG25" s="232">
        <f t="shared" si="127"/>
        <v>0</v>
      </c>
      <c r="LH25" s="232">
        <f t="shared" si="128"/>
        <v>0</v>
      </c>
      <c r="LI25" s="232">
        <f t="shared" si="129"/>
        <v>0</v>
      </c>
      <c r="LJ25" s="232">
        <f t="shared" si="130"/>
        <v>0</v>
      </c>
      <c r="LK25" s="262">
        <f t="shared" si="131"/>
        <v>9</v>
      </c>
      <c r="LL25" s="241">
        <f t="shared" si="84"/>
        <v>0</v>
      </c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</row>
    <row r="26" spans="1:346" s="33" customFormat="1">
      <c r="A26" s="284">
        <v>22</v>
      </c>
      <c r="B26" s="285" t="str">
        <f>'2 A'!G26</f>
        <v>MARTINEZ OCAMPO GABRIELA</v>
      </c>
      <c r="C26" s="286"/>
      <c r="D26" s="287"/>
      <c r="E26" s="286"/>
      <c r="F26" s="287"/>
      <c r="G26" s="286"/>
      <c r="H26" s="287"/>
      <c r="I26" s="286"/>
      <c r="J26" s="287"/>
      <c r="K26" s="286"/>
      <c r="L26" s="287"/>
      <c r="M26" s="286"/>
      <c r="N26" s="287"/>
      <c r="O26" s="286"/>
      <c r="P26" s="287"/>
      <c r="Q26" s="286"/>
      <c r="R26" s="287"/>
      <c r="S26" s="286"/>
      <c r="T26" s="287"/>
      <c r="U26" s="286"/>
      <c r="V26" s="287"/>
      <c r="W26" s="286"/>
      <c r="X26" s="287"/>
      <c r="Y26" s="286"/>
      <c r="Z26" s="287"/>
      <c r="AA26" s="282">
        <f t="shared" si="22"/>
        <v>0</v>
      </c>
      <c r="AB26" s="282">
        <f t="shared" si="23"/>
        <v>0</v>
      </c>
      <c r="AC26" s="282">
        <f t="shared" si="24"/>
        <v>0</v>
      </c>
      <c r="AD26" s="282">
        <f t="shared" si="25"/>
        <v>0</v>
      </c>
      <c r="AE26" s="282">
        <f t="shared" si="26"/>
        <v>0</v>
      </c>
      <c r="AF26" s="282">
        <f t="shared" si="27"/>
        <v>0</v>
      </c>
      <c r="AG26" s="282">
        <f t="shared" si="28"/>
        <v>0</v>
      </c>
      <c r="AH26" s="282">
        <f t="shared" si="29"/>
        <v>0</v>
      </c>
      <c r="AI26" s="282">
        <f t="shared" si="30"/>
        <v>0</v>
      </c>
      <c r="AJ26" s="282">
        <f t="shared" si="31"/>
        <v>0</v>
      </c>
      <c r="AK26" s="282">
        <f t="shared" si="32"/>
        <v>0</v>
      </c>
      <c r="AL26" s="282">
        <f t="shared" si="33"/>
        <v>0</v>
      </c>
      <c r="AM26" s="288">
        <f t="shared" si="85"/>
        <v>10</v>
      </c>
      <c r="AN26" s="289">
        <f t="shared" si="34"/>
        <v>0</v>
      </c>
      <c r="AQ26" s="284">
        <v>22</v>
      </c>
      <c r="AR26" s="325" t="str">
        <f>'2B'!G26</f>
        <v>HIGUERA CRUZ JOSE BRAYAN</v>
      </c>
      <c r="AS26" s="286"/>
      <c r="AT26" s="287"/>
      <c r="AU26" s="286"/>
      <c r="AV26" s="287"/>
      <c r="AW26" s="286"/>
      <c r="AX26" s="287"/>
      <c r="AY26" s="286"/>
      <c r="AZ26" s="287"/>
      <c r="BA26" s="286"/>
      <c r="BB26" s="287"/>
      <c r="BC26" s="286"/>
      <c r="BD26" s="287"/>
      <c r="BE26" s="286"/>
      <c r="BF26" s="287"/>
      <c r="BG26" s="286"/>
      <c r="BH26" s="287"/>
      <c r="BI26" s="286"/>
      <c r="BJ26" s="287"/>
      <c r="BK26" s="286"/>
      <c r="BL26" s="287"/>
      <c r="BM26" s="286"/>
      <c r="BN26" s="287"/>
      <c r="BO26" s="286"/>
      <c r="BP26" s="287"/>
      <c r="BQ26" s="323">
        <f t="shared" si="0"/>
        <v>0</v>
      </c>
      <c r="BR26" s="323">
        <f t="shared" si="1"/>
        <v>0</v>
      </c>
      <c r="BS26" s="323">
        <f t="shared" si="2"/>
        <v>0</v>
      </c>
      <c r="BT26" s="323">
        <f t="shared" si="3"/>
        <v>0</v>
      </c>
      <c r="BU26" s="323">
        <f t="shared" si="4"/>
        <v>0</v>
      </c>
      <c r="BV26" s="323">
        <f t="shared" si="5"/>
        <v>0</v>
      </c>
      <c r="BW26" s="323">
        <f t="shared" si="6"/>
        <v>0</v>
      </c>
      <c r="BX26" s="323">
        <f t="shared" si="7"/>
        <v>0</v>
      </c>
      <c r="BY26" s="323">
        <f t="shared" si="8"/>
        <v>0</v>
      </c>
      <c r="BZ26" s="323">
        <f t="shared" si="9"/>
        <v>0</v>
      </c>
      <c r="CA26" s="323">
        <f t="shared" si="10"/>
        <v>0</v>
      </c>
      <c r="CB26" s="323">
        <f t="shared" si="35"/>
        <v>0</v>
      </c>
      <c r="CC26" s="326">
        <f t="shared" si="86"/>
        <v>10</v>
      </c>
      <c r="CD26" s="327">
        <f t="shared" si="36"/>
        <v>0</v>
      </c>
      <c r="CG26" s="284">
        <v>22</v>
      </c>
      <c r="CH26" s="325" t="str">
        <f>'2C'!G26</f>
        <v>MARTINEZ CAMACHO EMMANUELLE</v>
      </c>
      <c r="CI26" s="286"/>
      <c r="CJ26" s="287"/>
      <c r="CK26" s="286"/>
      <c r="CL26" s="287"/>
      <c r="CM26" s="286"/>
      <c r="CN26" s="287"/>
      <c r="CO26" s="286"/>
      <c r="CP26" s="287"/>
      <c r="CQ26" s="286"/>
      <c r="CR26" s="287"/>
      <c r="CS26" s="286"/>
      <c r="CT26" s="287"/>
      <c r="CU26" s="286"/>
      <c r="CV26" s="287"/>
      <c r="CW26" s="286"/>
      <c r="CX26" s="287"/>
      <c r="CY26" s="286"/>
      <c r="CZ26" s="287"/>
      <c r="DA26" s="286"/>
      <c r="DB26" s="287"/>
      <c r="DC26" s="286"/>
      <c r="DD26" s="287"/>
      <c r="DE26" s="286"/>
      <c r="DF26" s="287"/>
      <c r="DG26" s="337">
        <f t="shared" si="37"/>
        <v>0</v>
      </c>
      <c r="DH26" s="337">
        <f t="shared" si="38"/>
        <v>0</v>
      </c>
      <c r="DI26" s="337">
        <f t="shared" si="39"/>
        <v>0</v>
      </c>
      <c r="DJ26" s="337">
        <f t="shared" si="40"/>
        <v>0</v>
      </c>
      <c r="DK26" s="337">
        <f t="shared" si="41"/>
        <v>0</v>
      </c>
      <c r="DL26" s="337">
        <f t="shared" si="42"/>
        <v>0</v>
      </c>
      <c r="DM26" s="337">
        <f t="shared" si="43"/>
        <v>0</v>
      </c>
      <c r="DN26" s="337">
        <f t="shared" si="44"/>
        <v>0</v>
      </c>
      <c r="DO26" s="337">
        <f t="shared" si="45"/>
        <v>0</v>
      </c>
      <c r="DP26" s="337">
        <f t="shared" si="46"/>
        <v>0</v>
      </c>
      <c r="DQ26" s="337">
        <f t="shared" si="47"/>
        <v>0</v>
      </c>
      <c r="DR26" s="337">
        <f t="shared" si="48"/>
        <v>0</v>
      </c>
      <c r="DS26" s="326">
        <f t="shared" si="87"/>
        <v>10</v>
      </c>
      <c r="DT26" s="327">
        <f t="shared" si="88"/>
        <v>0</v>
      </c>
      <c r="DV26" s="420">
        <v>22</v>
      </c>
      <c r="DW26" s="421" t="str">
        <f>'4A'!G26</f>
        <v>PEREZ  MARTINEZ  ISRAEL</v>
      </c>
      <c r="DX26" s="422"/>
      <c r="DY26" s="423"/>
      <c r="DZ26" s="422"/>
      <c r="EA26" s="423"/>
      <c r="EB26" s="422"/>
      <c r="EC26" s="423"/>
      <c r="ED26" s="422"/>
      <c r="EE26" s="423"/>
      <c r="EF26" s="422"/>
      <c r="EG26" s="423"/>
      <c r="EH26" s="422"/>
      <c r="EI26" s="423"/>
      <c r="EJ26" s="422"/>
      <c r="EK26" s="423"/>
      <c r="EL26" s="422"/>
      <c r="EM26" s="423"/>
      <c r="EN26" s="422"/>
      <c r="EO26" s="423"/>
      <c r="EP26" s="422"/>
      <c r="EQ26" s="423"/>
      <c r="ER26" s="422"/>
      <c r="ES26" s="423"/>
      <c r="ET26" s="422"/>
      <c r="EU26" s="423"/>
      <c r="EV26" s="418">
        <f t="shared" si="49"/>
        <v>0</v>
      </c>
      <c r="EW26" s="418">
        <f t="shared" si="50"/>
        <v>0</v>
      </c>
      <c r="EX26" s="418">
        <f t="shared" si="51"/>
        <v>0</v>
      </c>
      <c r="EY26" s="418">
        <f t="shared" si="52"/>
        <v>0</v>
      </c>
      <c r="EZ26" s="418">
        <f t="shared" si="53"/>
        <v>0</v>
      </c>
      <c r="FA26" s="418">
        <f t="shared" si="54"/>
        <v>0</v>
      </c>
      <c r="FB26" s="418">
        <f t="shared" si="55"/>
        <v>0</v>
      </c>
      <c r="FC26" s="418">
        <f t="shared" si="56"/>
        <v>0</v>
      </c>
      <c r="FD26" s="418">
        <f t="shared" si="57"/>
        <v>0</v>
      </c>
      <c r="FE26" s="418">
        <f t="shared" si="58"/>
        <v>0</v>
      </c>
      <c r="FF26" s="418">
        <f t="shared" si="59"/>
        <v>0</v>
      </c>
      <c r="FG26" s="418">
        <f t="shared" si="60"/>
        <v>0</v>
      </c>
      <c r="FH26" s="424">
        <f t="shared" si="89"/>
        <v>10</v>
      </c>
      <c r="FI26" s="425">
        <f t="shared" si="90"/>
        <v>0</v>
      </c>
      <c r="FL26" s="420">
        <v>22</v>
      </c>
      <c r="FM26" s="421" t="str">
        <f>'4B'!G26</f>
        <v>LOPEZ LOPEZ CARMEN ANDREA</v>
      </c>
      <c r="FN26" s="422"/>
      <c r="FO26" s="423"/>
      <c r="FP26" s="422"/>
      <c r="FQ26" s="423"/>
      <c r="FR26" s="422"/>
      <c r="FS26" s="423"/>
      <c r="FT26" s="422"/>
      <c r="FU26" s="423"/>
      <c r="FV26" s="422"/>
      <c r="FW26" s="423"/>
      <c r="FX26" s="422"/>
      <c r="FY26" s="423"/>
      <c r="FZ26" s="422"/>
      <c r="GA26" s="423"/>
      <c r="GB26" s="422"/>
      <c r="GC26" s="423"/>
      <c r="GD26" s="422"/>
      <c r="GE26" s="423"/>
      <c r="GF26" s="422"/>
      <c r="GG26" s="423"/>
      <c r="GH26" s="422"/>
      <c r="GI26" s="423"/>
      <c r="GJ26" s="422"/>
      <c r="GK26" s="423"/>
      <c r="GL26" s="418">
        <f t="shared" si="91"/>
        <v>0</v>
      </c>
      <c r="GM26" s="418">
        <f t="shared" si="92"/>
        <v>0</v>
      </c>
      <c r="GN26" s="418">
        <f t="shared" si="93"/>
        <v>0</v>
      </c>
      <c r="GO26" s="418">
        <f t="shared" si="94"/>
        <v>0</v>
      </c>
      <c r="GP26" s="418">
        <f t="shared" si="95"/>
        <v>0</v>
      </c>
      <c r="GQ26" s="418">
        <f t="shared" si="96"/>
        <v>0</v>
      </c>
      <c r="GR26" s="418">
        <f t="shared" si="97"/>
        <v>0</v>
      </c>
      <c r="GS26" s="418">
        <f t="shared" si="98"/>
        <v>0</v>
      </c>
      <c r="GT26" s="418">
        <f t="shared" si="99"/>
        <v>0</v>
      </c>
      <c r="GU26" s="418">
        <f t="shared" si="100"/>
        <v>0</v>
      </c>
      <c r="GV26" s="418">
        <f t="shared" si="101"/>
        <v>0</v>
      </c>
      <c r="GW26" s="418">
        <f t="shared" si="102"/>
        <v>0</v>
      </c>
      <c r="GX26" s="424">
        <f t="shared" si="103"/>
        <v>10</v>
      </c>
      <c r="GY26" s="425">
        <f t="shared" si="104"/>
        <v>0</v>
      </c>
      <c r="GZ26" s="179"/>
      <c r="HA26" s="420">
        <v>22</v>
      </c>
      <c r="HB26" s="421" t="str">
        <f>'4C'!G26</f>
        <v>PULIDO ROSAS EDY ALFREDO</v>
      </c>
      <c r="HC26" s="422"/>
      <c r="HD26" s="423"/>
      <c r="HE26" s="422"/>
      <c r="HF26" s="423"/>
      <c r="HG26" s="422"/>
      <c r="HH26" s="423"/>
      <c r="HI26" s="422"/>
      <c r="HJ26" s="423"/>
      <c r="HK26" s="422"/>
      <c r="HL26" s="423"/>
      <c r="HM26" s="422"/>
      <c r="HN26" s="423"/>
      <c r="HO26" s="422"/>
      <c r="HP26" s="423"/>
      <c r="HQ26" s="422"/>
      <c r="HR26" s="423"/>
      <c r="HS26" s="422"/>
      <c r="HT26" s="423"/>
      <c r="HU26" s="422"/>
      <c r="HV26" s="423"/>
      <c r="HW26" s="422"/>
      <c r="HX26" s="423"/>
      <c r="HY26" s="422"/>
      <c r="HZ26" s="423"/>
      <c r="IA26" s="418">
        <f t="shared" si="105"/>
        <v>0</v>
      </c>
      <c r="IB26" s="418">
        <f t="shared" si="106"/>
        <v>0</v>
      </c>
      <c r="IC26" s="418">
        <f t="shared" si="107"/>
        <v>0</v>
      </c>
      <c r="ID26" s="418">
        <f t="shared" si="108"/>
        <v>0</v>
      </c>
      <c r="IE26" s="418">
        <f t="shared" si="109"/>
        <v>0</v>
      </c>
      <c r="IF26" s="418">
        <f t="shared" si="110"/>
        <v>0</v>
      </c>
      <c r="IG26" s="418">
        <f t="shared" si="111"/>
        <v>0</v>
      </c>
      <c r="IH26" s="418">
        <f t="shared" si="112"/>
        <v>0</v>
      </c>
      <c r="II26" s="418">
        <f t="shared" si="113"/>
        <v>0</v>
      </c>
      <c r="IJ26" s="418">
        <f t="shared" si="114"/>
        <v>0</v>
      </c>
      <c r="IK26" s="418">
        <f t="shared" si="115"/>
        <v>0</v>
      </c>
      <c r="IL26" s="418">
        <f t="shared" si="116"/>
        <v>0</v>
      </c>
      <c r="IM26" s="424">
        <f t="shared" si="117"/>
        <v>10</v>
      </c>
      <c r="IN26" s="425">
        <f t="shared" si="118"/>
        <v>0</v>
      </c>
      <c r="IO26" s="179"/>
      <c r="IP26" s="234">
        <v>22</v>
      </c>
      <c r="IQ26" s="235" t="str">
        <f>'6A'!G26</f>
        <v>LOPEZ SANCHEZ MARIA GUADALUPE</v>
      </c>
      <c r="IR26" s="236"/>
      <c r="IS26" s="236"/>
      <c r="IT26" s="236"/>
      <c r="IU26" s="236"/>
      <c r="IV26" s="236"/>
      <c r="IW26" s="237"/>
      <c r="IX26" s="237"/>
      <c r="IY26" s="238"/>
      <c r="IZ26" s="236"/>
      <c r="JA26" s="236"/>
      <c r="JB26" s="236"/>
      <c r="JC26" s="236"/>
      <c r="JD26" s="236"/>
      <c r="JE26" s="236"/>
      <c r="JF26" s="236"/>
      <c r="JG26" s="236"/>
      <c r="JH26" s="236"/>
      <c r="JI26" s="236"/>
      <c r="JJ26" s="236"/>
      <c r="JK26" s="236"/>
      <c r="JL26" s="236"/>
      <c r="JM26" s="236"/>
      <c r="JN26" s="232">
        <f t="shared" si="61"/>
        <v>0</v>
      </c>
      <c r="JO26" s="232">
        <f t="shared" si="62"/>
        <v>0</v>
      </c>
      <c r="JP26" s="232">
        <f t="shared" si="63"/>
        <v>0</v>
      </c>
      <c r="JQ26" s="232">
        <f t="shared" si="64"/>
        <v>0</v>
      </c>
      <c r="JR26" s="232">
        <f t="shared" si="65"/>
        <v>0</v>
      </c>
      <c r="JS26" s="232">
        <f t="shared" si="66"/>
        <v>0</v>
      </c>
      <c r="JT26" s="232">
        <f t="shared" si="67"/>
        <v>0</v>
      </c>
      <c r="JU26" s="232">
        <f t="shared" si="68"/>
        <v>0</v>
      </c>
      <c r="JV26" s="232">
        <f t="shared" si="69"/>
        <v>0</v>
      </c>
      <c r="JW26" s="232">
        <f t="shared" si="70"/>
        <v>0</v>
      </c>
      <c r="JX26" s="232">
        <f t="shared" si="71"/>
        <v>0</v>
      </c>
      <c r="JY26" s="240">
        <f t="shared" si="119"/>
        <v>9</v>
      </c>
      <c r="JZ26" s="241">
        <f t="shared" si="72"/>
        <v>0</v>
      </c>
      <c r="KB26" s="234">
        <v>22</v>
      </c>
      <c r="KC26" s="235" t="str">
        <f>'6B'!G26</f>
        <v>NAVA CRUZ CESAR ENRIQUE</v>
      </c>
      <c r="KD26" s="236"/>
      <c r="KE26" s="236"/>
      <c r="KF26" s="236"/>
      <c r="KG26" s="236"/>
      <c r="KH26" s="236"/>
      <c r="KI26" s="237"/>
      <c r="KJ26" s="237"/>
      <c r="KK26" s="238"/>
      <c r="KL26" s="236"/>
      <c r="KM26" s="236"/>
      <c r="KN26" s="236"/>
      <c r="KO26" s="236"/>
      <c r="KP26" s="236"/>
      <c r="KQ26" s="236"/>
      <c r="KR26" s="236"/>
      <c r="KS26" s="236"/>
      <c r="KT26" s="236"/>
      <c r="KU26" s="236"/>
      <c r="KV26" s="236"/>
      <c r="KW26" s="236"/>
      <c r="KX26" s="236"/>
      <c r="KY26" s="236"/>
      <c r="KZ26" s="232">
        <f t="shared" si="120"/>
        <v>0</v>
      </c>
      <c r="LA26" s="232">
        <f t="shared" si="121"/>
        <v>0</v>
      </c>
      <c r="LB26" s="232">
        <f t="shared" si="122"/>
        <v>0</v>
      </c>
      <c r="LC26" s="232">
        <f t="shared" si="123"/>
        <v>0</v>
      </c>
      <c r="LD26" s="232">
        <f t="shared" si="124"/>
        <v>0</v>
      </c>
      <c r="LE26" s="232">
        <f t="shared" si="125"/>
        <v>0</v>
      </c>
      <c r="LF26" s="232">
        <f t="shared" si="126"/>
        <v>0</v>
      </c>
      <c r="LG26" s="232">
        <f t="shared" si="127"/>
        <v>0</v>
      </c>
      <c r="LH26" s="232">
        <f t="shared" si="128"/>
        <v>0</v>
      </c>
      <c r="LI26" s="232">
        <f t="shared" si="129"/>
        <v>0</v>
      </c>
      <c r="LJ26" s="232">
        <f t="shared" si="130"/>
        <v>0</v>
      </c>
      <c r="LK26" s="262">
        <f t="shared" si="131"/>
        <v>9</v>
      </c>
      <c r="LL26" s="241">
        <f t="shared" si="84"/>
        <v>0</v>
      </c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</row>
    <row r="27" spans="1:346" s="33" customFormat="1">
      <c r="A27" s="284">
        <v>23</v>
      </c>
      <c r="B27" s="285" t="str">
        <f>'2 A'!G27</f>
        <v>MARTINEZ TREJO FRIDA YAMITZI</v>
      </c>
      <c r="C27" s="286"/>
      <c r="D27" s="287"/>
      <c r="E27" s="286"/>
      <c r="F27" s="287"/>
      <c r="G27" s="286"/>
      <c r="H27" s="287"/>
      <c r="I27" s="286"/>
      <c r="J27" s="287"/>
      <c r="K27" s="286"/>
      <c r="L27" s="287"/>
      <c r="M27" s="286"/>
      <c r="N27" s="287"/>
      <c r="O27" s="286"/>
      <c r="P27" s="287"/>
      <c r="Q27" s="286"/>
      <c r="R27" s="287"/>
      <c r="S27" s="286"/>
      <c r="T27" s="287"/>
      <c r="U27" s="286"/>
      <c r="V27" s="287"/>
      <c r="W27" s="286"/>
      <c r="X27" s="287"/>
      <c r="Y27" s="286"/>
      <c r="Z27" s="287"/>
      <c r="AA27" s="282">
        <f t="shared" si="22"/>
        <v>0</v>
      </c>
      <c r="AB27" s="282">
        <f t="shared" si="23"/>
        <v>0</v>
      </c>
      <c r="AC27" s="282">
        <f t="shared" si="24"/>
        <v>0</v>
      </c>
      <c r="AD27" s="282">
        <f t="shared" si="25"/>
        <v>0</v>
      </c>
      <c r="AE27" s="282">
        <f t="shared" si="26"/>
        <v>0</v>
      </c>
      <c r="AF27" s="282">
        <f t="shared" si="27"/>
        <v>0</v>
      </c>
      <c r="AG27" s="282">
        <f t="shared" si="28"/>
        <v>0</v>
      </c>
      <c r="AH27" s="282">
        <f t="shared" si="29"/>
        <v>0</v>
      </c>
      <c r="AI27" s="282">
        <f t="shared" si="30"/>
        <v>0</v>
      </c>
      <c r="AJ27" s="282">
        <f t="shared" si="31"/>
        <v>0</v>
      </c>
      <c r="AK27" s="282">
        <f t="shared" si="32"/>
        <v>0</v>
      </c>
      <c r="AL27" s="282">
        <f t="shared" si="33"/>
        <v>0</v>
      </c>
      <c r="AM27" s="288">
        <f t="shared" si="85"/>
        <v>10</v>
      </c>
      <c r="AN27" s="289">
        <f t="shared" si="34"/>
        <v>0</v>
      </c>
      <c r="AQ27" s="284">
        <v>23</v>
      </c>
      <c r="AR27" s="325" t="str">
        <f>'2B'!G27</f>
        <v>ILDEFONSO SOTELO JESUS RAMIRO</v>
      </c>
      <c r="AS27" s="286"/>
      <c r="AT27" s="287"/>
      <c r="AU27" s="286"/>
      <c r="AV27" s="287"/>
      <c r="AW27" s="286"/>
      <c r="AX27" s="287"/>
      <c r="AY27" s="286"/>
      <c r="AZ27" s="287"/>
      <c r="BA27" s="286"/>
      <c r="BB27" s="287"/>
      <c r="BC27" s="286"/>
      <c r="BD27" s="287"/>
      <c r="BE27" s="286"/>
      <c r="BF27" s="287"/>
      <c r="BG27" s="286"/>
      <c r="BH27" s="287"/>
      <c r="BI27" s="286"/>
      <c r="BJ27" s="287"/>
      <c r="BK27" s="286"/>
      <c r="BL27" s="287"/>
      <c r="BM27" s="286"/>
      <c r="BN27" s="287"/>
      <c r="BO27" s="286"/>
      <c r="BP27" s="287"/>
      <c r="BQ27" s="323">
        <f t="shared" si="0"/>
        <v>0</v>
      </c>
      <c r="BR27" s="323">
        <f t="shared" si="1"/>
        <v>0</v>
      </c>
      <c r="BS27" s="323">
        <f t="shared" si="2"/>
        <v>0</v>
      </c>
      <c r="BT27" s="323">
        <f t="shared" si="3"/>
        <v>0</v>
      </c>
      <c r="BU27" s="323">
        <f t="shared" si="4"/>
        <v>0</v>
      </c>
      <c r="BV27" s="323">
        <f t="shared" si="5"/>
        <v>0</v>
      </c>
      <c r="BW27" s="323">
        <f t="shared" si="6"/>
        <v>0</v>
      </c>
      <c r="BX27" s="323">
        <f t="shared" si="7"/>
        <v>0</v>
      </c>
      <c r="BY27" s="323">
        <f t="shared" si="8"/>
        <v>0</v>
      </c>
      <c r="BZ27" s="323">
        <f t="shared" si="9"/>
        <v>0</v>
      </c>
      <c r="CA27" s="323">
        <f t="shared" si="10"/>
        <v>0</v>
      </c>
      <c r="CB27" s="323">
        <f t="shared" si="35"/>
        <v>0</v>
      </c>
      <c r="CC27" s="326">
        <f t="shared" si="86"/>
        <v>10</v>
      </c>
      <c r="CD27" s="327">
        <f t="shared" si="36"/>
        <v>0</v>
      </c>
      <c r="CG27" s="284">
        <v>23</v>
      </c>
      <c r="CH27" s="325" t="str">
        <f>'2C'!G27</f>
        <v>MARTINEZ POZADAS ERIK LEONARDO</v>
      </c>
      <c r="CI27" s="286"/>
      <c r="CJ27" s="287"/>
      <c r="CK27" s="286"/>
      <c r="CL27" s="287"/>
      <c r="CM27" s="286"/>
      <c r="CN27" s="287"/>
      <c r="CO27" s="286"/>
      <c r="CP27" s="287"/>
      <c r="CQ27" s="286"/>
      <c r="CR27" s="287"/>
      <c r="CS27" s="286"/>
      <c r="CT27" s="287"/>
      <c r="CU27" s="286"/>
      <c r="CV27" s="287"/>
      <c r="CW27" s="286"/>
      <c r="CX27" s="287"/>
      <c r="CY27" s="286"/>
      <c r="CZ27" s="287"/>
      <c r="DA27" s="286"/>
      <c r="DB27" s="287"/>
      <c r="DC27" s="286"/>
      <c r="DD27" s="287"/>
      <c r="DE27" s="286"/>
      <c r="DF27" s="287"/>
      <c r="DG27" s="337">
        <f t="shared" si="37"/>
        <v>0</v>
      </c>
      <c r="DH27" s="337">
        <f t="shared" si="38"/>
        <v>0</v>
      </c>
      <c r="DI27" s="337">
        <f t="shared" si="39"/>
        <v>0</v>
      </c>
      <c r="DJ27" s="337">
        <f t="shared" si="40"/>
        <v>0</v>
      </c>
      <c r="DK27" s="337">
        <f t="shared" si="41"/>
        <v>0</v>
      </c>
      <c r="DL27" s="337">
        <f t="shared" si="42"/>
        <v>0</v>
      </c>
      <c r="DM27" s="337">
        <f t="shared" si="43"/>
        <v>0</v>
      </c>
      <c r="DN27" s="337">
        <f t="shared" si="44"/>
        <v>0</v>
      </c>
      <c r="DO27" s="337">
        <f t="shared" si="45"/>
        <v>0</v>
      </c>
      <c r="DP27" s="337">
        <f t="shared" si="46"/>
        <v>0</v>
      </c>
      <c r="DQ27" s="337">
        <f t="shared" si="47"/>
        <v>0</v>
      </c>
      <c r="DR27" s="337">
        <f t="shared" si="48"/>
        <v>0</v>
      </c>
      <c r="DS27" s="326">
        <f t="shared" si="87"/>
        <v>10</v>
      </c>
      <c r="DT27" s="327">
        <f t="shared" si="88"/>
        <v>0</v>
      </c>
      <c r="DV27" s="420">
        <v>23</v>
      </c>
      <c r="DW27" s="421" t="str">
        <f>'4A'!G27</f>
        <v>PORTILLO HUERTA EDGAR URIEL</v>
      </c>
      <c r="DX27" s="422"/>
      <c r="DY27" s="423"/>
      <c r="DZ27" s="422"/>
      <c r="EA27" s="423"/>
      <c r="EB27" s="422"/>
      <c r="EC27" s="423"/>
      <c r="ED27" s="422"/>
      <c r="EE27" s="423"/>
      <c r="EF27" s="422"/>
      <c r="EG27" s="423"/>
      <c r="EH27" s="422"/>
      <c r="EI27" s="423"/>
      <c r="EJ27" s="422"/>
      <c r="EK27" s="423"/>
      <c r="EL27" s="422"/>
      <c r="EM27" s="423"/>
      <c r="EN27" s="422"/>
      <c r="EO27" s="423"/>
      <c r="EP27" s="422"/>
      <c r="EQ27" s="423"/>
      <c r="ER27" s="422"/>
      <c r="ES27" s="423"/>
      <c r="ET27" s="422"/>
      <c r="EU27" s="423"/>
      <c r="EV27" s="418">
        <f t="shared" si="49"/>
        <v>0</v>
      </c>
      <c r="EW27" s="418">
        <f t="shared" si="50"/>
        <v>0</v>
      </c>
      <c r="EX27" s="418">
        <f t="shared" si="51"/>
        <v>0</v>
      </c>
      <c r="EY27" s="418">
        <f t="shared" si="52"/>
        <v>0</v>
      </c>
      <c r="EZ27" s="418">
        <f t="shared" si="53"/>
        <v>0</v>
      </c>
      <c r="FA27" s="418">
        <f t="shared" si="54"/>
        <v>0</v>
      </c>
      <c r="FB27" s="418">
        <f t="shared" si="55"/>
        <v>0</v>
      </c>
      <c r="FC27" s="418">
        <f t="shared" si="56"/>
        <v>0</v>
      </c>
      <c r="FD27" s="418">
        <f t="shared" si="57"/>
        <v>0</v>
      </c>
      <c r="FE27" s="418">
        <f t="shared" si="58"/>
        <v>0</v>
      </c>
      <c r="FF27" s="418">
        <f t="shared" si="59"/>
        <v>0</v>
      </c>
      <c r="FG27" s="418">
        <f t="shared" si="60"/>
        <v>0</v>
      </c>
      <c r="FH27" s="424">
        <f t="shared" si="89"/>
        <v>10</v>
      </c>
      <c r="FI27" s="425">
        <f t="shared" si="90"/>
        <v>0</v>
      </c>
      <c r="FL27" s="420">
        <v>23</v>
      </c>
      <c r="FM27" s="421" t="str">
        <f>'4B'!G27</f>
        <v>MORENO CHAVARRIA LAURA LIZETH</v>
      </c>
      <c r="FN27" s="422"/>
      <c r="FO27" s="423"/>
      <c r="FP27" s="422"/>
      <c r="FQ27" s="423"/>
      <c r="FR27" s="422"/>
      <c r="FS27" s="423"/>
      <c r="FT27" s="422"/>
      <c r="FU27" s="423"/>
      <c r="FV27" s="422"/>
      <c r="FW27" s="423"/>
      <c r="FX27" s="422"/>
      <c r="FY27" s="423"/>
      <c r="FZ27" s="422"/>
      <c r="GA27" s="423"/>
      <c r="GB27" s="422"/>
      <c r="GC27" s="423"/>
      <c r="GD27" s="422"/>
      <c r="GE27" s="423"/>
      <c r="GF27" s="422"/>
      <c r="GG27" s="423"/>
      <c r="GH27" s="422"/>
      <c r="GI27" s="423"/>
      <c r="GJ27" s="422"/>
      <c r="GK27" s="423"/>
      <c r="GL27" s="418">
        <f t="shared" si="91"/>
        <v>0</v>
      </c>
      <c r="GM27" s="418">
        <f t="shared" si="92"/>
        <v>0</v>
      </c>
      <c r="GN27" s="418">
        <f t="shared" si="93"/>
        <v>0</v>
      </c>
      <c r="GO27" s="418">
        <f t="shared" si="94"/>
        <v>0</v>
      </c>
      <c r="GP27" s="418">
        <f t="shared" si="95"/>
        <v>0</v>
      </c>
      <c r="GQ27" s="418">
        <f t="shared" si="96"/>
        <v>0</v>
      </c>
      <c r="GR27" s="418">
        <f t="shared" si="97"/>
        <v>0</v>
      </c>
      <c r="GS27" s="418">
        <f t="shared" si="98"/>
        <v>0</v>
      </c>
      <c r="GT27" s="418">
        <f t="shared" si="99"/>
        <v>0</v>
      </c>
      <c r="GU27" s="418">
        <f t="shared" si="100"/>
        <v>0</v>
      </c>
      <c r="GV27" s="418">
        <f t="shared" si="101"/>
        <v>0</v>
      </c>
      <c r="GW27" s="418">
        <f t="shared" si="102"/>
        <v>0</v>
      </c>
      <c r="GX27" s="424">
        <f t="shared" si="103"/>
        <v>10</v>
      </c>
      <c r="GY27" s="425">
        <f t="shared" si="104"/>
        <v>0</v>
      </c>
      <c r="GZ27" s="179"/>
      <c r="HA27" s="420">
        <v>23</v>
      </c>
      <c r="HB27" s="421" t="str">
        <f>'4C'!G27</f>
        <v>RAMIREZ LUNA DAVID ALBERTO</v>
      </c>
      <c r="HC27" s="422"/>
      <c r="HD27" s="423"/>
      <c r="HE27" s="422"/>
      <c r="HF27" s="423"/>
      <c r="HG27" s="422"/>
      <c r="HH27" s="423"/>
      <c r="HI27" s="422"/>
      <c r="HJ27" s="423"/>
      <c r="HK27" s="422"/>
      <c r="HL27" s="423"/>
      <c r="HM27" s="422"/>
      <c r="HN27" s="423"/>
      <c r="HO27" s="422"/>
      <c r="HP27" s="423"/>
      <c r="HQ27" s="422"/>
      <c r="HR27" s="423"/>
      <c r="HS27" s="422"/>
      <c r="HT27" s="423"/>
      <c r="HU27" s="422"/>
      <c r="HV27" s="423"/>
      <c r="HW27" s="422"/>
      <c r="HX27" s="423"/>
      <c r="HY27" s="422"/>
      <c r="HZ27" s="423"/>
      <c r="IA27" s="418">
        <f t="shared" si="105"/>
        <v>0</v>
      </c>
      <c r="IB27" s="418">
        <f t="shared" si="106"/>
        <v>0</v>
      </c>
      <c r="IC27" s="418">
        <f t="shared" si="107"/>
        <v>0</v>
      </c>
      <c r="ID27" s="418">
        <f t="shared" si="108"/>
        <v>0</v>
      </c>
      <c r="IE27" s="418">
        <f t="shared" si="109"/>
        <v>0</v>
      </c>
      <c r="IF27" s="418">
        <f t="shared" si="110"/>
        <v>0</v>
      </c>
      <c r="IG27" s="418">
        <f t="shared" si="111"/>
        <v>0</v>
      </c>
      <c r="IH27" s="418">
        <f t="shared" si="112"/>
        <v>0</v>
      </c>
      <c r="II27" s="418">
        <f t="shared" si="113"/>
        <v>0</v>
      </c>
      <c r="IJ27" s="418">
        <f t="shared" si="114"/>
        <v>0</v>
      </c>
      <c r="IK27" s="418">
        <f t="shared" si="115"/>
        <v>0</v>
      </c>
      <c r="IL27" s="418">
        <f t="shared" si="116"/>
        <v>0</v>
      </c>
      <c r="IM27" s="424">
        <f t="shared" si="117"/>
        <v>10</v>
      </c>
      <c r="IN27" s="425">
        <f t="shared" si="118"/>
        <v>0</v>
      </c>
      <c r="IO27" s="179"/>
      <c r="IP27" s="234">
        <v>23</v>
      </c>
      <c r="IQ27" s="235" t="str">
        <f>'6A'!G27</f>
        <v>MARTINEZ GONZALEZ DULCE GUADALUPE</v>
      </c>
      <c r="IR27" s="236"/>
      <c r="IS27" s="236"/>
      <c r="IT27" s="236"/>
      <c r="IU27" s="236"/>
      <c r="IV27" s="236"/>
      <c r="IW27" s="237"/>
      <c r="IX27" s="237"/>
      <c r="IY27" s="238"/>
      <c r="IZ27" s="236"/>
      <c r="JA27" s="236"/>
      <c r="JB27" s="236"/>
      <c r="JC27" s="236"/>
      <c r="JD27" s="236"/>
      <c r="JE27" s="236"/>
      <c r="JF27" s="236"/>
      <c r="JG27" s="236"/>
      <c r="JH27" s="236"/>
      <c r="JI27" s="236"/>
      <c r="JJ27" s="236"/>
      <c r="JK27" s="236"/>
      <c r="JL27" s="236"/>
      <c r="JM27" s="236"/>
      <c r="JN27" s="232">
        <f t="shared" si="61"/>
        <v>0</v>
      </c>
      <c r="JO27" s="232">
        <f t="shared" si="62"/>
        <v>0</v>
      </c>
      <c r="JP27" s="232">
        <f t="shared" si="63"/>
        <v>0</v>
      </c>
      <c r="JQ27" s="232">
        <f t="shared" si="64"/>
        <v>0</v>
      </c>
      <c r="JR27" s="232">
        <f t="shared" si="65"/>
        <v>0</v>
      </c>
      <c r="JS27" s="232">
        <f t="shared" si="66"/>
        <v>0</v>
      </c>
      <c r="JT27" s="232">
        <f t="shared" si="67"/>
        <v>0</v>
      </c>
      <c r="JU27" s="232">
        <f t="shared" si="68"/>
        <v>0</v>
      </c>
      <c r="JV27" s="232">
        <f t="shared" si="69"/>
        <v>0</v>
      </c>
      <c r="JW27" s="232">
        <f t="shared" si="70"/>
        <v>0</v>
      </c>
      <c r="JX27" s="232">
        <f t="shared" si="71"/>
        <v>0</v>
      </c>
      <c r="JY27" s="240">
        <f t="shared" si="119"/>
        <v>9</v>
      </c>
      <c r="JZ27" s="241">
        <f t="shared" si="72"/>
        <v>0</v>
      </c>
      <c r="KB27" s="234">
        <v>23</v>
      </c>
      <c r="KC27" s="235" t="str">
        <f>'6B'!G27</f>
        <v>PEREZ PEREZ EDDIE ALEXIS</v>
      </c>
      <c r="KD27" s="236"/>
      <c r="KE27" s="236"/>
      <c r="KF27" s="236"/>
      <c r="KG27" s="236"/>
      <c r="KH27" s="236"/>
      <c r="KI27" s="237"/>
      <c r="KJ27" s="237"/>
      <c r="KK27" s="238"/>
      <c r="KL27" s="236"/>
      <c r="KM27" s="236"/>
      <c r="KN27" s="236"/>
      <c r="KO27" s="236"/>
      <c r="KP27" s="236"/>
      <c r="KQ27" s="236"/>
      <c r="KR27" s="236"/>
      <c r="KS27" s="236"/>
      <c r="KT27" s="236"/>
      <c r="KU27" s="236"/>
      <c r="KV27" s="236"/>
      <c r="KW27" s="236"/>
      <c r="KX27" s="236"/>
      <c r="KY27" s="236"/>
      <c r="KZ27" s="232">
        <f t="shared" si="120"/>
        <v>0</v>
      </c>
      <c r="LA27" s="232">
        <f t="shared" si="121"/>
        <v>0</v>
      </c>
      <c r="LB27" s="232">
        <f t="shared" si="122"/>
        <v>0</v>
      </c>
      <c r="LC27" s="232">
        <f t="shared" si="123"/>
        <v>0</v>
      </c>
      <c r="LD27" s="232">
        <f t="shared" si="124"/>
        <v>0</v>
      </c>
      <c r="LE27" s="232">
        <f t="shared" si="125"/>
        <v>0</v>
      </c>
      <c r="LF27" s="232">
        <f t="shared" si="126"/>
        <v>0</v>
      </c>
      <c r="LG27" s="232">
        <f t="shared" si="127"/>
        <v>0</v>
      </c>
      <c r="LH27" s="232">
        <f t="shared" si="128"/>
        <v>0</v>
      </c>
      <c r="LI27" s="232">
        <f t="shared" si="129"/>
        <v>0</v>
      </c>
      <c r="LJ27" s="232">
        <f t="shared" si="130"/>
        <v>0</v>
      </c>
      <c r="LK27" s="262">
        <f t="shared" si="131"/>
        <v>9</v>
      </c>
      <c r="LL27" s="241">
        <f t="shared" si="84"/>
        <v>0</v>
      </c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</row>
    <row r="28" spans="1:346" s="33" customFormat="1">
      <c r="A28" s="284">
        <v>24</v>
      </c>
      <c r="B28" s="285" t="str">
        <f>'2 A'!G28</f>
        <v>MATIAS GUZMAN ENRIQUE</v>
      </c>
      <c r="C28" s="286"/>
      <c r="D28" s="287"/>
      <c r="E28" s="286"/>
      <c r="F28" s="287"/>
      <c r="G28" s="286"/>
      <c r="H28" s="287"/>
      <c r="I28" s="286"/>
      <c r="J28" s="287"/>
      <c r="K28" s="286"/>
      <c r="L28" s="287"/>
      <c r="M28" s="286"/>
      <c r="N28" s="287"/>
      <c r="O28" s="286"/>
      <c r="P28" s="287"/>
      <c r="Q28" s="286"/>
      <c r="R28" s="287"/>
      <c r="S28" s="286"/>
      <c r="T28" s="287"/>
      <c r="U28" s="286"/>
      <c r="V28" s="287"/>
      <c r="W28" s="286"/>
      <c r="X28" s="287"/>
      <c r="Y28" s="286"/>
      <c r="Z28" s="287"/>
      <c r="AA28" s="282">
        <f t="shared" si="22"/>
        <v>0</v>
      </c>
      <c r="AB28" s="282">
        <f t="shared" si="23"/>
        <v>0</v>
      </c>
      <c r="AC28" s="282">
        <f t="shared" si="24"/>
        <v>0</v>
      </c>
      <c r="AD28" s="282">
        <f t="shared" si="25"/>
        <v>0</v>
      </c>
      <c r="AE28" s="282">
        <f t="shared" si="26"/>
        <v>0</v>
      </c>
      <c r="AF28" s="282">
        <f t="shared" si="27"/>
        <v>0</v>
      </c>
      <c r="AG28" s="282">
        <f t="shared" si="28"/>
        <v>0</v>
      </c>
      <c r="AH28" s="282">
        <f t="shared" si="29"/>
        <v>0</v>
      </c>
      <c r="AI28" s="282">
        <f t="shared" si="30"/>
        <v>0</v>
      </c>
      <c r="AJ28" s="282">
        <f t="shared" si="31"/>
        <v>0</v>
      </c>
      <c r="AK28" s="282">
        <f t="shared" si="32"/>
        <v>0</v>
      </c>
      <c r="AL28" s="282">
        <f t="shared" si="33"/>
        <v>0</v>
      </c>
      <c r="AM28" s="288">
        <f t="shared" si="85"/>
        <v>10</v>
      </c>
      <c r="AN28" s="289">
        <f t="shared" si="34"/>
        <v>0</v>
      </c>
      <c r="AQ28" s="284">
        <v>24</v>
      </c>
      <c r="AR28" s="325" t="str">
        <f>'2B'!G28</f>
        <v>JIMENEZ ULLOA VICTOR ARMANDO</v>
      </c>
      <c r="AS28" s="286"/>
      <c r="AT28" s="287"/>
      <c r="AU28" s="286"/>
      <c r="AV28" s="287"/>
      <c r="AW28" s="286"/>
      <c r="AX28" s="287"/>
      <c r="AY28" s="286"/>
      <c r="AZ28" s="287"/>
      <c r="BA28" s="286"/>
      <c r="BB28" s="287"/>
      <c r="BC28" s="286"/>
      <c r="BD28" s="287"/>
      <c r="BE28" s="286"/>
      <c r="BF28" s="287"/>
      <c r="BG28" s="286"/>
      <c r="BH28" s="287"/>
      <c r="BI28" s="286"/>
      <c r="BJ28" s="287"/>
      <c r="BK28" s="286"/>
      <c r="BL28" s="287"/>
      <c r="BM28" s="286"/>
      <c r="BN28" s="287"/>
      <c r="BO28" s="286"/>
      <c r="BP28" s="287"/>
      <c r="BQ28" s="323">
        <f t="shared" si="0"/>
        <v>0</v>
      </c>
      <c r="BR28" s="323">
        <f t="shared" si="1"/>
        <v>0</v>
      </c>
      <c r="BS28" s="323">
        <f t="shared" si="2"/>
        <v>0</v>
      </c>
      <c r="BT28" s="323">
        <f t="shared" si="3"/>
        <v>0</v>
      </c>
      <c r="BU28" s="323">
        <f t="shared" si="4"/>
        <v>0</v>
      </c>
      <c r="BV28" s="323">
        <f t="shared" si="5"/>
        <v>0</v>
      </c>
      <c r="BW28" s="323">
        <f t="shared" si="6"/>
        <v>0</v>
      </c>
      <c r="BX28" s="323">
        <f t="shared" si="7"/>
        <v>0</v>
      </c>
      <c r="BY28" s="323">
        <f t="shared" si="8"/>
        <v>0</v>
      </c>
      <c r="BZ28" s="323">
        <f t="shared" si="9"/>
        <v>0</v>
      </c>
      <c r="CA28" s="323">
        <f t="shared" si="10"/>
        <v>0</v>
      </c>
      <c r="CB28" s="323">
        <f t="shared" si="35"/>
        <v>0</v>
      </c>
      <c r="CC28" s="326">
        <f t="shared" si="86"/>
        <v>10</v>
      </c>
      <c r="CD28" s="327">
        <f t="shared" si="36"/>
        <v>0</v>
      </c>
      <c r="CG28" s="284">
        <v>24</v>
      </c>
      <c r="CH28" s="325" t="str">
        <f>'2C'!G28</f>
        <v>MARTINEZ TORRES LISSET</v>
      </c>
      <c r="CI28" s="286"/>
      <c r="CJ28" s="287"/>
      <c r="CK28" s="286"/>
      <c r="CL28" s="287"/>
      <c r="CM28" s="286"/>
      <c r="CN28" s="287"/>
      <c r="CO28" s="286"/>
      <c r="CP28" s="287"/>
      <c r="CQ28" s="286"/>
      <c r="CR28" s="287"/>
      <c r="CS28" s="286"/>
      <c r="CT28" s="287"/>
      <c r="CU28" s="286"/>
      <c r="CV28" s="287"/>
      <c r="CW28" s="286"/>
      <c r="CX28" s="287"/>
      <c r="CY28" s="286"/>
      <c r="CZ28" s="287"/>
      <c r="DA28" s="286"/>
      <c r="DB28" s="287"/>
      <c r="DC28" s="286"/>
      <c r="DD28" s="287"/>
      <c r="DE28" s="286"/>
      <c r="DF28" s="287"/>
      <c r="DG28" s="337">
        <f t="shared" si="37"/>
        <v>0</v>
      </c>
      <c r="DH28" s="337">
        <f t="shared" si="38"/>
        <v>0</v>
      </c>
      <c r="DI28" s="337">
        <f t="shared" si="39"/>
        <v>0</v>
      </c>
      <c r="DJ28" s="337">
        <f t="shared" si="40"/>
        <v>0</v>
      </c>
      <c r="DK28" s="337">
        <f t="shared" si="41"/>
        <v>0</v>
      </c>
      <c r="DL28" s="337">
        <f t="shared" si="42"/>
        <v>0</v>
      </c>
      <c r="DM28" s="337">
        <f t="shared" si="43"/>
        <v>0</v>
      </c>
      <c r="DN28" s="337">
        <f t="shared" si="44"/>
        <v>0</v>
      </c>
      <c r="DO28" s="337">
        <f t="shared" si="45"/>
        <v>0</v>
      </c>
      <c r="DP28" s="337">
        <f t="shared" si="46"/>
        <v>0</v>
      </c>
      <c r="DQ28" s="337">
        <f t="shared" si="47"/>
        <v>0</v>
      </c>
      <c r="DR28" s="337">
        <f t="shared" si="48"/>
        <v>0</v>
      </c>
      <c r="DS28" s="326">
        <f t="shared" si="87"/>
        <v>10</v>
      </c>
      <c r="DT28" s="327">
        <f t="shared" si="88"/>
        <v>0</v>
      </c>
      <c r="DV28" s="420">
        <v>24</v>
      </c>
      <c r="DW28" s="421" t="str">
        <f>'4A'!G28</f>
        <v>RAMIREZ OLGUIN EDUARDO</v>
      </c>
      <c r="DX28" s="422"/>
      <c r="DY28" s="423"/>
      <c r="DZ28" s="422"/>
      <c r="EA28" s="423"/>
      <c r="EB28" s="422"/>
      <c r="EC28" s="423"/>
      <c r="ED28" s="422"/>
      <c r="EE28" s="423"/>
      <c r="EF28" s="422"/>
      <c r="EG28" s="423"/>
      <c r="EH28" s="422"/>
      <c r="EI28" s="423"/>
      <c r="EJ28" s="422"/>
      <c r="EK28" s="423"/>
      <c r="EL28" s="422"/>
      <c r="EM28" s="423"/>
      <c r="EN28" s="422"/>
      <c r="EO28" s="423"/>
      <c r="EP28" s="422"/>
      <c r="EQ28" s="423"/>
      <c r="ER28" s="422"/>
      <c r="ES28" s="423"/>
      <c r="ET28" s="422"/>
      <c r="EU28" s="423"/>
      <c r="EV28" s="418">
        <f t="shared" si="49"/>
        <v>0</v>
      </c>
      <c r="EW28" s="418">
        <f t="shared" si="50"/>
        <v>0</v>
      </c>
      <c r="EX28" s="418">
        <f t="shared" si="51"/>
        <v>0</v>
      </c>
      <c r="EY28" s="418">
        <f t="shared" si="52"/>
        <v>0</v>
      </c>
      <c r="EZ28" s="418">
        <f t="shared" si="53"/>
        <v>0</v>
      </c>
      <c r="FA28" s="418">
        <f t="shared" si="54"/>
        <v>0</v>
      </c>
      <c r="FB28" s="418">
        <f t="shared" si="55"/>
        <v>0</v>
      </c>
      <c r="FC28" s="418">
        <f t="shared" si="56"/>
        <v>0</v>
      </c>
      <c r="FD28" s="418">
        <f t="shared" si="57"/>
        <v>0</v>
      </c>
      <c r="FE28" s="418">
        <f t="shared" si="58"/>
        <v>0</v>
      </c>
      <c r="FF28" s="418">
        <f t="shared" si="59"/>
        <v>0</v>
      </c>
      <c r="FG28" s="418">
        <f t="shared" si="60"/>
        <v>0</v>
      </c>
      <c r="FH28" s="424">
        <f t="shared" si="89"/>
        <v>10</v>
      </c>
      <c r="FI28" s="425">
        <f t="shared" si="90"/>
        <v>0</v>
      </c>
      <c r="FL28" s="420">
        <v>24</v>
      </c>
      <c r="FM28" s="421" t="str">
        <f>'4B'!G28</f>
        <v>ORTA  MARTINEZ LEONARDO DANIEL</v>
      </c>
      <c r="FN28" s="422"/>
      <c r="FO28" s="423"/>
      <c r="FP28" s="422"/>
      <c r="FQ28" s="423"/>
      <c r="FR28" s="422"/>
      <c r="FS28" s="423"/>
      <c r="FT28" s="422"/>
      <c r="FU28" s="423"/>
      <c r="FV28" s="422"/>
      <c r="FW28" s="423"/>
      <c r="FX28" s="422"/>
      <c r="FY28" s="423"/>
      <c r="FZ28" s="422"/>
      <c r="GA28" s="423"/>
      <c r="GB28" s="422"/>
      <c r="GC28" s="423"/>
      <c r="GD28" s="422"/>
      <c r="GE28" s="423"/>
      <c r="GF28" s="422"/>
      <c r="GG28" s="423"/>
      <c r="GH28" s="422"/>
      <c r="GI28" s="423"/>
      <c r="GJ28" s="422"/>
      <c r="GK28" s="423"/>
      <c r="GL28" s="418">
        <f t="shared" si="91"/>
        <v>0</v>
      </c>
      <c r="GM28" s="418">
        <f t="shared" si="92"/>
        <v>0</v>
      </c>
      <c r="GN28" s="418">
        <f t="shared" si="93"/>
        <v>0</v>
      </c>
      <c r="GO28" s="418">
        <f t="shared" si="94"/>
        <v>0</v>
      </c>
      <c r="GP28" s="418">
        <f t="shared" si="95"/>
        <v>0</v>
      </c>
      <c r="GQ28" s="418">
        <f t="shared" si="96"/>
        <v>0</v>
      </c>
      <c r="GR28" s="418">
        <f t="shared" si="97"/>
        <v>0</v>
      </c>
      <c r="GS28" s="418">
        <f t="shared" si="98"/>
        <v>0</v>
      </c>
      <c r="GT28" s="418">
        <f t="shared" si="99"/>
        <v>0</v>
      </c>
      <c r="GU28" s="418">
        <f t="shared" si="100"/>
        <v>0</v>
      </c>
      <c r="GV28" s="418">
        <f t="shared" si="101"/>
        <v>0</v>
      </c>
      <c r="GW28" s="418">
        <f t="shared" si="102"/>
        <v>0</v>
      </c>
      <c r="GX28" s="424">
        <f t="shared" si="103"/>
        <v>10</v>
      </c>
      <c r="GY28" s="425">
        <f t="shared" si="104"/>
        <v>0</v>
      </c>
      <c r="GZ28" s="179"/>
      <c r="HA28" s="420">
        <v>24</v>
      </c>
      <c r="HB28" s="421" t="str">
        <f>'4C'!G28</f>
        <v>RUIZ AMAYA JUAN CARLOS</v>
      </c>
      <c r="HC28" s="422"/>
      <c r="HD28" s="423"/>
      <c r="HE28" s="422"/>
      <c r="HF28" s="423"/>
      <c r="HG28" s="422"/>
      <c r="HH28" s="423"/>
      <c r="HI28" s="422"/>
      <c r="HJ28" s="423"/>
      <c r="HK28" s="422"/>
      <c r="HL28" s="423"/>
      <c r="HM28" s="422"/>
      <c r="HN28" s="423"/>
      <c r="HO28" s="422"/>
      <c r="HP28" s="423"/>
      <c r="HQ28" s="422"/>
      <c r="HR28" s="423"/>
      <c r="HS28" s="422"/>
      <c r="HT28" s="423"/>
      <c r="HU28" s="422"/>
      <c r="HV28" s="423"/>
      <c r="HW28" s="422"/>
      <c r="HX28" s="423"/>
      <c r="HY28" s="422"/>
      <c r="HZ28" s="423"/>
      <c r="IA28" s="418">
        <f t="shared" si="105"/>
        <v>0</v>
      </c>
      <c r="IB28" s="418">
        <f t="shared" si="106"/>
        <v>0</v>
      </c>
      <c r="IC28" s="418">
        <f t="shared" si="107"/>
        <v>0</v>
      </c>
      <c r="ID28" s="418">
        <f t="shared" si="108"/>
        <v>0</v>
      </c>
      <c r="IE28" s="418">
        <f t="shared" si="109"/>
        <v>0</v>
      </c>
      <c r="IF28" s="418">
        <f t="shared" si="110"/>
        <v>0</v>
      </c>
      <c r="IG28" s="418">
        <f t="shared" si="111"/>
        <v>0</v>
      </c>
      <c r="IH28" s="418">
        <f t="shared" si="112"/>
        <v>0</v>
      </c>
      <c r="II28" s="418">
        <f t="shared" si="113"/>
        <v>0</v>
      </c>
      <c r="IJ28" s="418">
        <f t="shared" si="114"/>
        <v>0</v>
      </c>
      <c r="IK28" s="418">
        <f t="shared" si="115"/>
        <v>0</v>
      </c>
      <c r="IL28" s="418">
        <f t="shared" si="116"/>
        <v>0</v>
      </c>
      <c r="IM28" s="424">
        <f t="shared" si="117"/>
        <v>10</v>
      </c>
      <c r="IN28" s="425">
        <f t="shared" si="118"/>
        <v>0</v>
      </c>
      <c r="IO28" s="179"/>
      <c r="IP28" s="234">
        <v>24</v>
      </c>
      <c r="IQ28" s="235" t="str">
        <f>'6A'!G28</f>
        <v>MEDRANO  PERALTA LUIS ANGEL</v>
      </c>
      <c r="IR28" s="236"/>
      <c r="IS28" s="236"/>
      <c r="IT28" s="236"/>
      <c r="IU28" s="236"/>
      <c r="IV28" s="236"/>
      <c r="IW28" s="237"/>
      <c r="IX28" s="237"/>
      <c r="IY28" s="238"/>
      <c r="IZ28" s="236"/>
      <c r="JA28" s="236"/>
      <c r="JB28" s="236"/>
      <c r="JC28" s="236"/>
      <c r="JD28" s="236"/>
      <c r="JE28" s="236"/>
      <c r="JF28" s="236"/>
      <c r="JG28" s="236"/>
      <c r="JH28" s="236"/>
      <c r="JI28" s="236"/>
      <c r="JJ28" s="236"/>
      <c r="JK28" s="236"/>
      <c r="JL28" s="236"/>
      <c r="JM28" s="236"/>
      <c r="JN28" s="232">
        <f t="shared" si="61"/>
        <v>0</v>
      </c>
      <c r="JO28" s="232">
        <f t="shared" si="62"/>
        <v>0</v>
      </c>
      <c r="JP28" s="232">
        <f t="shared" si="63"/>
        <v>0</v>
      </c>
      <c r="JQ28" s="232">
        <f t="shared" si="64"/>
        <v>0</v>
      </c>
      <c r="JR28" s="232">
        <f t="shared" si="65"/>
        <v>0</v>
      </c>
      <c r="JS28" s="232">
        <f t="shared" si="66"/>
        <v>0</v>
      </c>
      <c r="JT28" s="232">
        <f t="shared" si="67"/>
        <v>0</v>
      </c>
      <c r="JU28" s="232">
        <f t="shared" si="68"/>
        <v>0</v>
      </c>
      <c r="JV28" s="232">
        <f t="shared" si="69"/>
        <v>0</v>
      </c>
      <c r="JW28" s="232">
        <f t="shared" si="70"/>
        <v>0</v>
      </c>
      <c r="JX28" s="232">
        <f t="shared" si="71"/>
        <v>0</v>
      </c>
      <c r="JY28" s="240">
        <f t="shared" si="119"/>
        <v>9</v>
      </c>
      <c r="JZ28" s="241">
        <f t="shared" si="72"/>
        <v>0</v>
      </c>
      <c r="KB28" s="234">
        <v>24</v>
      </c>
      <c r="KC28" s="235" t="str">
        <f>'6B'!G28</f>
        <v>QUIROZ GARCIA ELVIA PAOLA</v>
      </c>
      <c r="KD28" s="236"/>
      <c r="KE28" s="236"/>
      <c r="KF28" s="236"/>
      <c r="KG28" s="236"/>
      <c r="KH28" s="236"/>
      <c r="KI28" s="237"/>
      <c r="KJ28" s="237"/>
      <c r="KK28" s="238"/>
      <c r="KL28" s="236"/>
      <c r="KM28" s="236"/>
      <c r="KN28" s="236"/>
      <c r="KO28" s="236"/>
      <c r="KP28" s="236"/>
      <c r="KQ28" s="236"/>
      <c r="KR28" s="236"/>
      <c r="KS28" s="236"/>
      <c r="KT28" s="236"/>
      <c r="KU28" s="236"/>
      <c r="KV28" s="236"/>
      <c r="KW28" s="236"/>
      <c r="KX28" s="236"/>
      <c r="KY28" s="236"/>
      <c r="KZ28" s="232">
        <f t="shared" si="120"/>
        <v>0</v>
      </c>
      <c r="LA28" s="232">
        <f t="shared" si="121"/>
        <v>0</v>
      </c>
      <c r="LB28" s="232">
        <f t="shared" si="122"/>
        <v>0</v>
      </c>
      <c r="LC28" s="232">
        <f t="shared" si="123"/>
        <v>0</v>
      </c>
      <c r="LD28" s="232">
        <f t="shared" si="124"/>
        <v>0</v>
      </c>
      <c r="LE28" s="232">
        <f t="shared" si="125"/>
        <v>0</v>
      </c>
      <c r="LF28" s="232">
        <f t="shared" si="126"/>
        <v>0</v>
      </c>
      <c r="LG28" s="232">
        <f t="shared" si="127"/>
        <v>0</v>
      </c>
      <c r="LH28" s="232">
        <f t="shared" si="128"/>
        <v>0</v>
      </c>
      <c r="LI28" s="232">
        <f t="shared" si="129"/>
        <v>0</v>
      </c>
      <c r="LJ28" s="232">
        <f t="shared" si="130"/>
        <v>0</v>
      </c>
      <c r="LK28" s="262">
        <f t="shared" si="131"/>
        <v>9</v>
      </c>
      <c r="LL28" s="241">
        <f t="shared" si="84"/>
        <v>0</v>
      </c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</row>
    <row r="29" spans="1:346" s="33" customFormat="1">
      <c r="A29" s="284">
        <v>25</v>
      </c>
      <c r="B29" s="285" t="str">
        <f>'2 A'!G29</f>
        <v>MEDRANO  CRUZ MARTIN EDUARDO</v>
      </c>
      <c r="C29" s="286"/>
      <c r="D29" s="287"/>
      <c r="E29" s="286"/>
      <c r="F29" s="287"/>
      <c r="G29" s="286"/>
      <c r="H29" s="287"/>
      <c r="I29" s="286"/>
      <c r="J29" s="287"/>
      <c r="K29" s="286"/>
      <c r="L29" s="287"/>
      <c r="M29" s="286"/>
      <c r="N29" s="287"/>
      <c r="O29" s="286"/>
      <c r="P29" s="287"/>
      <c r="Q29" s="286"/>
      <c r="R29" s="287"/>
      <c r="S29" s="286"/>
      <c r="T29" s="287"/>
      <c r="U29" s="286"/>
      <c r="V29" s="287"/>
      <c r="W29" s="286"/>
      <c r="X29" s="287"/>
      <c r="Y29" s="286"/>
      <c r="Z29" s="287"/>
      <c r="AA29" s="282">
        <f t="shared" si="22"/>
        <v>0</v>
      </c>
      <c r="AB29" s="282">
        <f t="shared" si="23"/>
        <v>0</v>
      </c>
      <c r="AC29" s="282">
        <f t="shared" si="24"/>
        <v>0</v>
      </c>
      <c r="AD29" s="282">
        <f t="shared" si="25"/>
        <v>0</v>
      </c>
      <c r="AE29" s="282">
        <f t="shared" si="26"/>
        <v>0</v>
      </c>
      <c r="AF29" s="282">
        <f t="shared" si="27"/>
        <v>0</v>
      </c>
      <c r="AG29" s="282">
        <f t="shared" si="28"/>
        <v>0</v>
      </c>
      <c r="AH29" s="282">
        <f t="shared" si="29"/>
        <v>0</v>
      </c>
      <c r="AI29" s="282">
        <f t="shared" si="30"/>
        <v>0</v>
      </c>
      <c r="AJ29" s="282">
        <f t="shared" si="31"/>
        <v>0</v>
      </c>
      <c r="AK29" s="282">
        <f t="shared" si="32"/>
        <v>0</v>
      </c>
      <c r="AL29" s="282">
        <f t="shared" si="33"/>
        <v>0</v>
      </c>
      <c r="AM29" s="288">
        <f t="shared" si="85"/>
        <v>10</v>
      </c>
      <c r="AN29" s="289">
        <f t="shared" si="34"/>
        <v>0</v>
      </c>
      <c r="AQ29" s="284">
        <v>25</v>
      </c>
      <c r="AR29" s="325" t="str">
        <f>'2B'!G29</f>
        <v>JUAREZ  ANAYA SERGIO</v>
      </c>
      <c r="AS29" s="286"/>
      <c r="AT29" s="287"/>
      <c r="AU29" s="286"/>
      <c r="AV29" s="287"/>
      <c r="AW29" s="286"/>
      <c r="AX29" s="287"/>
      <c r="AY29" s="286"/>
      <c r="AZ29" s="287"/>
      <c r="BA29" s="286"/>
      <c r="BB29" s="287"/>
      <c r="BC29" s="286"/>
      <c r="BD29" s="287"/>
      <c r="BE29" s="286"/>
      <c r="BF29" s="287"/>
      <c r="BG29" s="286"/>
      <c r="BH29" s="287"/>
      <c r="BI29" s="286"/>
      <c r="BJ29" s="287"/>
      <c r="BK29" s="286"/>
      <c r="BL29" s="287"/>
      <c r="BM29" s="286"/>
      <c r="BN29" s="287"/>
      <c r="BO29" s="286"/>
      <c r="BP29" s="287"/>
      <c r="BQ29" s="323">
        <f t="shared" si="0"/>
        <v>0</v>
      </c>
      <c r="BR29" s="323">
        <f t="shared" si="1"/>
        <v>0</v>
      </c>
      <c r="BS29" s="323">
        <f t="shared" si="2"/>
        <v>0</v>
      </c>
      <c r="BT29" s="323">
        <f t="shared" si="3"/>
        <v>0</v>
      </c>
      <c r="BU29" s="323">
        <f t="shared" si="4"/>
        <v>0</v>
      </c>
      <c r="BV29" s="323">
        <f t="shared" si="5"/>
        <v>0</v>
      </c>
      <c r="BW29" s="323">
        <f t="shared" si="6"/>
        <v>0</v>
      </c>
      <c r="BX29" s="323">
        <f t="shared" si="7"/>
        <v>0</v>
      </c>
      <c r="BY29" s="323">
        <f t="shared" si="8"/>
        <v>0</v>
      </c>
      <c r="BZ29" s="323">
        <f t="shared" si="9"/>
        <v>0</v>
      </c>
      <c r="CA29" s="323">
        <f t="shared" si="10"/>
        <v>0</v>
      </c>
      <c r="CB29" s="323">
        <f t="shared" si="35"/>
        <v>0</v>
      </c>
      <c r="CC29" s="326">
        <f t="shared" si="86"/>
        <v>10</v>
      </c>
      <c r="CD29" s="327">
        <f t="shared" si="36"/>
        <v>0</v>
      </c>
      <c r="CG29" s="284">
        <v>25</v>
      </c>
      <c r="CH29" s="325" t="str">
        <f>'2C'!G29</f>
        <v>OCAMPO GUTIERREZ JESUS ANTONIO</v>
      </c>
      <c r="CI29" s="286"/>
      <c r="CJ29" s="287"/>
      <c r="CK29" s="286"/>
      <c r="CL29" s="287"/>
      <c r="CM29" s="286"/>
      <c r="CN29" s="287"/>
      <c r="CO29" s="286"/>
      <c r="CP29" s="287"/>
      <c r="CQ29" s="286"/>
      <c r="CR29" s="287"/>
      <c r="CS29" s="286"/>
      <c r="CT29" s="287"/>
      <c r="CU29" s="286"/>
      <c r="CV29" s="287"/>
      <c r="CW29" s="286"/>
      <c r="CX29" s="287"/>
      <c r="CY29" s="286"/>
      <c r="CZ29" s="287"/>
      <c r="DA29" s="286"/>
      <c r="DB29" s="287"/>
      <c r="DC29" s="286"/>
      <c r="DD29" s="287"/>
      <c r="DE29" s="286"/>
      <c r="DF29" s="287"/>
      <c r="DG29" s="337">
        <f t="shared" si="37"/>
        <v>0</v>
      </c>
      <c r="DH29" s="337">
        <f t="shared" si="38"/>
        <v>0</v>
      </c>
      <c r="DI29" s="337">
        <f t="shared" si="39"/>
        <v>0</v>
      </c>
      <c r="DJ29" s="337">
        <f t="shared" si="40"/>
        <v>0</v>
      </c>
      <c r="DK29" s="337">
        <f t="shared" si="41"/>
        <v>0</v>
      </c>
      <c r="DL29" s="337">
        <f t="shared" si="42"/>
        <v>0</v>
      </c>
      <c r="DM29" s="337">
        <f t="shared" si="43"/>
        <v>0</v>
      </c>
      <c r="DN29" s="337">
        <f t="shared" si="44"/>
        <v>0</v>
      </c>
      <c r="DO29" s="337">
        <f t="shared" si="45"/>
        <v>0</v>
      </c>
      <c r="DP29" s="337">
        <f t="shared" si="46"/>
        <v>0</v>
      </c>
      <c r="DQ29" s="337">
        <f t="shared" si="47"/>
        <v>0</v>
      </c>
      <c r="DR29" s="337">
        <f t="shared" si="48"/>
        <v>0</v>
      </c>
      <c r="DS29" s="326">
        <f t="shared" si="87"/>
        <v>10</v>
      </c>
      <c r="DT29" s="327">
        <f t="shared" si="88"/>
        <v>0</v>
      </c>
      <c r="DV29" s="420">
        <v>25</v>
      </c>
      <c r="DW29" s="421" t="str">
        <f>'4A'!G29</f>
        <v>RENDON  AGUILAR MARIA DE LOURDEZ</v>
      </c>
      <c r="DX29" s="422"/>
      <c r="DY29" s="423"/>
      <c r="DZ29" s="422"/>
      <c r="EA29" s="423"/>
      <c r="EB29" s="422"/>
      <c r="EC29" s="423"/>
      <c r="ED29" s="422"/>
      <c r="EE29" s="423"/>
      <c r="EF29" s="422"/>
      <c r="EG29" s="423"/>
      <c r="EH29" s="422"/>
      <c r="EI29" s="423"/>
      <c r="EJ29" s="422"/>
      <c r="EK29" s="423"/>
      <c r="EL29" s="422"/>
      <c r="EM29" s="423"/>
      <c r="EN29" s="422"/>
      <c r="EO29" s="423"/>
      <c r="EP29" s="422"/>
      <c r="EQ29" s="423"/>
      <c r="ER29" s="422"/>
      <c r="ES29" s="423"/>
      <c r="ET29" s="422"/>
      <c r="EU29" s="423"/>
      <c r="EV29" s="418">
        <f t="shared" si="49"/>
        <v>0</v>
      </c>
      <c r="EW29" s="418">
        <f t="shared" si="50"/>
        <v>0</v>
      </c>
      <c r="EX29" s="418">
        <f t="shared" si="51"/>
        <v>0</v>
      </c>
      <c r="EY29" s="418">
        <f t="shared" si="52"/>
        <v>0</v>
      </c>
      <c r="EZ29" s="418">
        <f t="shared" si="53"/>
        <v>0</v>
      </c>
      <c r="FA29" s="418">
        <f t="shared" si="54"/>
        <v>0</v>
      </c>
      <c r="FB29" s="418">
        <f t="shared" si="55"/>
        <v>0</v>
      </c>
      <c r="FC29" s="418">
        <f t="shared" si="56"/>
        <v>0</v>
      </c>
      <c r="FD29" s="418">
        <f t="shared" si="57"/>
        <v>0</v>
      </c>
      <c r="FE29" s="418">
        <f t="shared" si="58"/>
        <v>0</v>
      </c>
      <c r="FF29" s="418">
        <f t="shared" si="59"/>
        <v>0</v>
      </c>
      <c r="FG29" s="418">
        <f t="shared" si="60"/>
        <v>0</v>
      </c>
      <c r="FH29" s="424">
        <f t="shared" si="89"/>
        <v>10</v>
      </c>
      <c r="FI29" s="425">
        <f t="shared" si="90"/>
        <v>0</v>
      </c>
      <c r="FL29" s="420">
        <v>25</v>
      </c>
      <c r="FM29" s="421" t="str">
        <f>'4B'!G29</f>
        <v>PIMENTEL ARAGON CESAR OSVALDO</v>
      </c>
      <c r="FN29" s="422"/>
      <c r="FO29" s="423"/>
      <c r="FP29" s="422"/>
      <c r="FQ29" s="423"/>
      <c r="FR29" s="422"/>
      <c r="FS29" s="423"/>
      <c r="FT29" s="422"/>
      <c r="FU29" s="423"/>
      <c r="FV29" s="422"/>
      <c r="FW29" s="423"/>
      <c r="FX29" s="422"/>
      <c r="FY29" s="423"/>
      <c r="FZ29" s="422"/>
      <c r="GA29" s="423"/>
      <c r="GB29" s="422"/>
      <c r="GC29" s="423"/>
      <c r="GD29" s="422"/>
      <c r="GE29" s="423"/>
      <c r="GF29" s="422"/>
      <c r="GG29" s="423"/>
      <c r="GH29" s="422"/>
      <c r="GI29" s="423"/>
      <c r="GJ29" s="422"/>
      <c r="GK29" s="423"/>
      <c r="GL29" s="418">
        <f t="shared" si="91"/>
        <v>0</v>
      </c>
      <c r="GM29" s="418">
        <f t="shared" si="92"/>
        <v>0</v>
      </c>
      <c r="GN29" s="418">
        <f t="shared" si="93"/>
        <v>0</v>
      </c>
      <c r="GO29" s="418">
        <f t="shared" si="94"/>
        <v>0</v>
      </c>
      <c r="GP29" s="418">
        <f t="shared" si="95"/>
        <v>0</v>
      </c>
      <c r="GQ29" s="418">
        <f t="shared" si="96"/>
        <v>0</v>
      </c>
      <c r="GR29" s="418">
        <f t="shared" si="97"/>
        <v>0</v>
      </c>
      <c r="GS29" s="418">
        <f t="shared" si="98"/>
        <v>0</v>
      </c>
      <c r="GT29" s="418">
        <f t="shared" si="99"/>
        <v>0</v>
      </c>
      <c r="GU29" s="418">
        <f t="shared" si="100"/>
        <v>0</v>
      </c>
      <c r="GV29" s="418">
        <f t="shared" si="101"/>
        <v>0</v>
      </c>
      <c r="GW29" s="418">
        <f t="shared" si="102"/>
        <v>0</v>
      </c>
      <c r="GX29" s="424">
        <f t="shared" si="103"/>
        <v>10</v>
      </c>
      <c r="GY29" s="425">
        <f t="shared" si="104"/>
        <v>0</v>
      </c>
      <c r="GZ29" s="179"/>
      <c r="HA29" s="420">
        <v>25</v>
      </c>
      <c r="HB29" s="421" t="str">
        <f>'4C'!G29</f>
        <v>SANCHEZ CRUZALEY TANIA GABRIELA</v>
      </c>
      <c r="HC29" s="422"/>
      <c r="HD29" s="423"/>
      <c r="HE29" s="422"/>
      <c r="HF29" s="423"/>
      <c r="HG29" s="422"/>
      <c r="HH29" s="423"/>
      <c r="HI29" s="422"/>
      <c r="HJ29" s="423"/>
      <c r="HK29" s="422"/>
      <c r="HL29" s="423"/>
      <c r="HM29" s="422"/>
      <c r="HN29" s="423"/>
      <c r="HO29" s="422"/>
      <c r="HP29" s="423"/>
      <c r="HQ29" s="422"/>
      <c r="HR29" s="423"/>
      <c r="HS29" s="422"/>
      <c r="HT29" s="423"/>
      <c r="HU29" s="422"/>
      <c r="HV29" s="423"/>
      <c r="HW29" s="422"/>
      <c r="HX29" s="423"/>
      <c r="HY29" s="422"/>
      <c r="HZ29" s="423"/>
      <c r="IA29" s="418">
        <f t="shared" si="105"/>
        <v>0</v>
      </c>
      <c r="IB29" s="418">
        <f t="shared" si="106"/>
        <v>0</v>
      </c>
      <c r="IC29" s="418">
        <f t="shared" si="107"/>
        <v>0</v>
      </c>
      <c r="ID29" s="418">
        <f t="shared" si="108"/>
        <v>0</v>
      </c>
      <c r="IE29" s="418">
        <f t="shared" si="109"/>
        <v>0</v>
      </c>
      <c r="IF29" s="418">
        <f t="shared" si="110"/>
        <v>0</v>
      </c>
      <c r="IG29" s="418">
        <f t="shared" si="111"/>
        <v>0</v>
      </c>
      <c r="IH29" s="418">
        <f t="shared" si="112"/>
        <v>0</v>
      </c>
      <c r="II29" s="418">
        <f t="shared" si="113"/>
        <v>0</v>
      </c>
      <c r="IJ29" s="418">
        <f t="shared" si="114"/>
        <v>0</v>
      </c>
      <c r="IK29" s="418">
        <f t="shared" si="115"/>
        <v>0</v>
      </c>
      <c r="IL29" s="418">
        <f t="shared" si="116"/>
        <v>0</v>
      </c>
      <c r="IM29" s="424">
        <f t="shared" si="117"/>
        <v>10</v>
      </c>
      <c r="IN29" s="425">
        <f t="shared" si="118"/>
        <v>0</v>
      </c>
      <c r="IO29" s="179"/>
      <c r="IP29" s="234">
        <v>25</v>
      </c>
      <c r="IQ29" s="235" t="str">
        <f>'6A'!G29</f>
        <v>MORALES LUNA GERARDO ARCADIO</v>
      </c>
      <c r="IR29" s="236"/>
      <c r="IS29" s="236"/>
      <c r="IT29" s="236"/>
      <c r="IU29" s="236"/>
      <c r="IV29" s="236"/>
      <c r="IW29" s="237"/>
      <c r="IX29" s="237"/>
      <c r="IY29" s="238"/>
      <c r="IZ29" s="236"/>
      <c r="JA29" s="236"/>
      <c r="JB29" s="236"/>
      <c r="JC29" s="236"/>
      <c r="JD29" s="236"/>
      <c r="JE29" s="236"/>
      <c r="JF29" s="236"/>
      <c r="JG29" s="236"/>
      <c r="JH29" s="236"/>
      <c r="JI29" s="236"/>
      <c r="JJ29" s="236"/>
      <c r="JK29" s="236"/>
      <c r="JL29" s="236"/>
      <c r="JM29" s="236"/>
      <c r="JN29" s="232">
        <f t="shared" si="61"/>
        <v>0</v>
      </c>
      <c r="JO29" s="232">
        <f t="shared" si="62"/>
        <v>0</v>
      </c>
      <c r="JP29" s="232">
        <f t="shared" si="63"/>
        <v>0</v>
      </c>
      <c r="JQ29" s="232">
        <f t="shared" si="64"/>
        <v>0</v>
      </c>
      <c r="JR29" s="232">
        <f t="shared" si="65"/>
        <v>0</v>
      </c>
      <c r="JS29" s="232">
        <f t="shared" si="66"/>
        <v>0</v>
      </c>
      <c r="JT29" s="232">
        <f t="shared" si="67"/>
        <v>0</v>
      </c>
      <c r="JU29" s="232">
        <f t="shared" si="68"/>
        <v>0</v>
      </c>
      <c r="JV29" s="232">
        <f t="shared" si="69"/>
        <v>0</v>
      </c>
      <c r="JW29" s="232">
        <f t="shared" si="70"/>
        <v>0</v>
      </c>
      <c r="JX29" s="232">
        <f t="shared" si="71"/>
        <v>0</v>
      </c>
      <c r="JY29" s="240">
        <f t="shared" si="119"/>
        <v>9</v>
      </c>
      <c r="JZ29" s="241">
        <f t="shared" si="72"/>
        <v>0</v>
      </c>
      <c r="KB29" s="234">
        <v>25</v>
      </c>
      <c r="KC29" s="235" t="str">
        <f>'6B'!G29</f>
        <v>RAMIREZ CRUZ OSCAR MELESIO</v>
      </c>
      <c r="KD29" s="236"/>
      <c r="KE29" s="236"/>
      <c r="KF29" s="236"/>
      <c r="KG29" s="236"/>
      <c r="KH29" s="236"/>
      <c r="KI29" s="237"/>
      <c r="KJ29" s="237"/>
      <c r="KK29" s="238"/>
      <c r="KL29" s="236"/>
      <c r="KM29" s="236"/>
      <c r="KN29" s="236"/>
      <c r="KO29" s="236"/>
      <c r="KP29" s="236"/>
      <c r="KQ29" s="236"/>
      <c r="KR29" s="236"/>
      <c r="KS29" s="236"/>
      <c r="KT29" s="236"/>
      <c r="KU29" s="236"/>
      <c r="KV29" s="236"/>
      <c r="KW29" s="236"/>
      <c r="KX29" s="236"/>
      <c r="KY29" s="236"/>
      <c r="KZ29" s="232">
        <f t="shared" si="120"/>
        <v>0</v>
      </c>
      <c r="LA29" s="232">
        <f t="shared" si="121"/>
        <v>0</v>
      </c>
      <c r="LB29" s="232">
        <f t="shared" si="122"/>
        <v>0</v>
      </c>
      <c r="LC29" s="232">
        <f t="shared" si="123"/>
        <v>0</v>
      </c>
      <c r="LD29" s="232">
        <f t="shared" si="124"/>
        <v>0</v>
      </c>
      <c r="LE29" s="232">
        <f t="shared" si="125"/>
        <v>0</v>
      </c>
      <c r="LF29" s="232">
        <f t="shared" si="126"/>
        <v>0</v>
      </c>
      <c r="LG29" s="232">
        <f t="shared" si="127"/>
        <v>0</v>
      </c>
      <c r="LH29" s="232">
        <f t="shared" si="128"/>
        <v>0</v>
      </c>
      <c r="LI29" s="232">
        <f t="shared" si="129"/>
        <v>0</v>
      </c>
      <c r="LJ29" s="232">
        <f t="shared" si="130"/>
        <v>0</v>
      </c>
      <c r="LK29" s="262">
        <f t="shared" si="131"/>
        <v>9</v>
      </c>
      <c r="LL29" s="241">
        <f t="shared" si="84"/>
        <v>0</v>
      </c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</row>
    <row r="30" spans="1:346" s="33" customFormat="1">
      <c r="A30" s="284">
        <v>26</v>
      </c>
      <c r="B30" s="285" t="str">
        <f>'2 A'!G30</f>
        <v>MORALES MELCHOR MARIA FERNANDA</v>
      </c>
      <c r="C30" s="286"/>
      <c r="D30" s="287"/>
      <c r="E30" s="286"/>
      <c r="F30" s="287"/>
      <c r="G30" s="286"/>
      <c r="H30" s="287"/>
      <c r="I30" s="286"/>
      <c r="J30" s="287"/>
      <c r="K30" s="286"/>
      <c r="L30" s="287"/>
      <c r="M30" s="286"/>
      <c r="N30" s="287"/>
      <c r="O30" s="286"/>
      <c r="P30" s="287"/>
      <c r="Q30" s="286"/>
      <c r="R30" s="287"/>
      <c r="S30" s="286"/>
      <c r="T30" s="287"/>
      <c r="U30" s="286"/>
      <c r="V30" s="287"/>
      <c r="W30" s="286"/>
      <c r="X30" s="287"/>
      <c r="Y30" s="286"/>
      <c r="Z30" s="287"/>
      <c r="AA30" s="282">
        <f t="shared" si="22"/>
        <v>0</v>
      </c>
      <c r="AB30" s="282">
        <f t="shared" si="23"/>
        <v>0</v>
      </c>
      <c r="AC30" s="282">
        <f t="shared" si="24"/>
        <v>0</v>
      </c>
      <c r="AD30" s="282">
        <f t="shared" si="25"/>
        <v>0</v>
      </c>
      <c r="AE30" s="282">
        <f t="shared" si="26"/>
        <v>0</v>
      </c>
      <c r="AF30" s="282">
        <f t="shared" si="27"/>
        <v>0</v>
      </c>
      <c r="AG30" s="282">
        <f t="shared" si="28"/>
        <v>0</v>
      </c>
      <c r="AH30" s="282">
        <f t="shared" si="29"/>
        <v>0</v>
      </c>
      <c r="AI30" s="282">
        <f t="shared" si="30"/>
        <v>0</v>
      </c>
      <c r="AJ30" s="282">
        <f t="shared" si="31"/>
        <v>0</v>
      </c>
      <c r="AK30" s="282">
        <f t="shared" si="32"/>
        <v>0</v>
      </c>
      <c r="AL30" s="282">
        <f t="shared" si="33"/>
        <v>0</v>
      </c>
      <c r="AM30" s="288">
        <f t="shared" si="85"/>
        <v>10</v>
      </c>
      <c r="AN30" s="289">
        <f t="shared" si="34"/>
        <v>0</v>
      </c>
      <c r="AQ30" s="284">
        <v>26</v>
      </c>
      <c r="AR30" s="325" t="str">
        <f>'2B'!G30</f>
        <v>MARCOS MORALES DUILIO ALEXANDER</v>
      </c>
      <c r="AS30" s="286"/>
      <c r="AT30" s="287"/>
      <c r="AU30" s="286"/>
      <c r="AV30" s="287"/>
      <c r="AW30" s="286"/>
      <c r="AX30" s="287"/>
      <c r="AY30" s="286"/>
      <c r="AZ30" s="287"/>
      <c r="BA30" s="286"/>
      <c r="BB30" s="287"/>
      <c r="BC30" s="286"/>
      <c r="BD30" s="287"/>
      <c r="BE30" s="286"/>
      <c r="BF30" s="287"/>
      <c r="BG30" s="286"/>
      <c r="BH30" s="287"/>
      <c r="BI30" s="286"/>
      <c r="BJ30" s="287"/>
      <c r="BK30" s="286"/>
      <c r="BL30" s="287"/>
      <c r="BM30" s="286"/>
      <c r="BN30" s="287"/>
      <c r="BO30" s="286"/>
      <c r="BP30" s="287"/>
      <c r="BQ30" s="323">
        <f t="shared" si="0"/>
        <v>0</v>
      </c>
      <c r="BR30" s="323">
        <f t="shared" si="1"/>
        <v>0</v>
      </c>
      <c r="BS30" s="323">
        <f t="shared" si="2"/>
        <v>0</v>
      </c>
      <c r="BT30" s="323">
        <f t="shared" si="3"/>
        <v>0</v>
      </c>
      <c r="BU30" s="323">
        <f t="shared" si="4"/>
        <v>0</v>
      </c>
      <c r="BV30" s="323">
        <f t="shared" si="5"/>
        <v>0</v>
      </c>
      <c r="BW30" s="323">
        <f t="shared" si="6"/>
        <v>0</v>
      </c>
      <c r="BX30" s="323">
        <f t="shared" si="7"/>
        <v>0</v>
      </c>
      <c r="BY30" s="323">
        <f t="shared" si="8"/>
        <v>0</v>
      </c>
      <c r="BZ30" s="323">
        <f t="shared" si="9"/>
        <v>0</v>
      </c>
      <c r="CA30" s="323">
        <f t="shared" si="10"/>
        <v>0</v>
      </c>
      <c r="CB30" s="323">
        <f t="shared" si="35"/>
        <v>0</v>
      </c>
      <c r="CC30" s="326">
        <f t="shared" si="86"/>
        <v>10</v>
      </c>
      <c r="CD30" s="327">
        <f t="shared" si="36"/>
        <v>0</v>
      </c>
      <c r="CG30" s="284">
        <v>26</v>
      </c>
      <c r="CH30" s="325" t="str">
        <f>'2C'!G30</f>
        <v>ORTIZ ANDALON SANDY</v>
      </c>
      <c r="CI30" s="286"/>
      <c r="CJ30" s="287"/>
      <c r="CK30" s="286"/>
      <c r="CL30" s="287"/>
      <c r="CM30" s="286"/>
      <c r="CN30" s="287"/>
      <c r="CO30" s="286"/>
      <c r="CP30" s="287"/>
      <c r="CQ30" s="286"/>
      <c r="CR30" s="287"/>
      <c r="CS30" s="286"/>
      <c r="CT30" s="287"/>
      <c r="CU30" s="286"/>
      <c r="CV30" s="287"/>
      <c r="CW30" s="286"/>
      <c r="CX30" s="287"/>
      <c r="CY30" s="286"/>
      <c r="CZ30" s="287"/>
      <c r="DA30" s="286"/>
      <c r="DB30" s="287"/>
      <c r="DC30" s="286"/>
      <c r="DD30" s="287"/>
      <c r="DE30" s="286"/>
      <c r="DF30" s="287"/>
      <c r="DG30" s="337">
        <f t="shared" si="37"/>
        <v>0</v>
      </c>
      <c r="DH30" s="337">
        <f t="shared" si="38"/>
        <v>0</v>
      </c>
      <c r="DI30" s="337">
        <f t="shared" si="39"/>
        <v>0</v>
      </c>
      <c r="DJ30" s="337">
        <f t="shared" si="40"/>
        <v>0</v>
      </c>
      <c r="DK30" s="337">
        <f t="shared" si="41"/>
        <v>0</v>
      </c>
      <c r="DL30" s="337">
        <f t="shared" si="42"/>
        <v>0</v>
      </c>
      <c r="DM30" s="337">
        <f t="shared" si="43"/>
        <v>0</v>
      </c>
      <c r="DN30" s="337">
        <f t="shared" si="44"/>
        <v>0</v>
      </c>
      <c r="DO30" s="337">
        <f t="shared" si="45"/>
        <v>0</v>
      </c>
      <c r="DP30" s="337">
        <f t="shared" si="46"/>
        <v>0</v>
      </c>
      <c r="DQ30" s="337">
        <f t="shared" si="47"/>
        <v>0</v>
      </c>
      <c r="DR30" s="337">
        <f t="shared" si="48"/>
        <v>0</v>
      </c>
      <c r="DS30" s="326">
        <f t="shared" si="87"/>
        <v>10</v>
      </c>
      <c r="DT30" s="327">
        <f t="shared" si="88"/>
        <v>0</v>
      </c>
      <c r="DV30" s="420">
        <v>26</v>
      </c>
      <c r="DW30" s="421" t="str">
        <f>'4A'!G30</f>
        <v>RETANA PEREZ MARCOS DANIEL</v>
      </c>
      <c r="DX30" s="422"/>
      <c r="DY30" s="423"/>
      <c r="DZ30" s="422"/>
      <c r="EA30" s="423"/>
      <c r="EB30" s="422"/>
      <c r="EC30" s="423"/>
      <c r="ED30" s="422"/>
      <c r="EE30" s="423"/>
      <c r="EF30" s="422"/>
      <c r="EG30" s="423"/>
      <c r="EH30" s="422"/>
      <c r="EI30" s="423"/>
      <c r="EJ30" s="422"/>
      <c r="EK30" s="423"/>
      <c r="EL30" s="422"/>
      <c r="EM30" s="423"/>
      <c r="EN30" s="422"/>
      <c r="EO30" s="423"/>
      <c r="EP30" s="422"/>
      <c r="EQ30" s="423"/>
      <c r="ER30" s="422"/>
      <c r="ES30" s="423"/>
      <c r="ET30" s="422"/>
      <c r="EU30" s="423"/>
      <c r="EV30" s="418">
        <f t="shared" si="49"/>
        <v>0</v>
      </c>
      <c r="EW30" s="418">
        <f t="shared" si="50"/>
        <v>0</v>
      </c>
      <c r="EX30" s="418">
        <f t="shared" si="51"/>
        <v>0</v>
      </c>
      <c r="EY30" s="418">
        <f t="shared" si="52"/>
        <v>0</v>
      </c>
      <c r="EZ30" s="418">
        <f t="shared" si="53"/>
        <v>0</v>
      </c>
      <c r="FA30" s="418">
        <f t="shared" si="54"/>
        <v>0</v>
      </c>
      <c r="FB30" s="418">
        <f t="shared" si="55"/>
        <v>0</v>
      </c>
      <c r="FC30" s="418">
        <f t="shared" si="56"/>
        <v>0</v>
      </c>
      <c r="FD30" s="418">
        <f t="shared" si="57"/>
        <v>0</v>
      </c>
      <c r="FE30" s="418">
        <f t="shared" si="58"/>
        <v>0</v>
      </c>
      <c r="FF30" s="418">
        <f t="shared" si="59"/>
        <v>0</v>
      </c>
      <c r="FG30" s="418">
        <f t="shared" si="60"/>
        <v>0</v>
      </c>
      <c r="FH30" s="424">
        <f t="shared" si="89"/>
        <v>10</v>
      </c>
      <c r="FI30" s="425">
        <f t="shared" si="90"/>
        <v>0</v>
      </c>
      <c r="FL30" s="420">
        <v>26</v>
      </c>
      <c r="FM30" s="421" t="str">
        <f>'4B'!G30</f>
        <v>PRECIADO ALVAREZ JESUS ANGEL</v>
      </c>
      <c r="FN30" s="422"/>
      <c r="FO30" s="423"/>
      <c r="FP30" s="422"/>
      <c r="FQ30" s="423"/>
      <c r="FR30" s="422"/>
      <c r="FS30" s="423"/>
      <c r="FT30" s="422"/>
      <c r="FU30" s="423"/>
      <c r="FV30" s="422"/>
      <c r="FW30" s="423"/>
      <c r="FX30" s="422"/>
      <c r="FY30" s="423"/>
      <c r="FZ30" s="422"/>
      <c r="GA30" s="423"/>
      <c r="GB30" s="422"/>
      <c r="GC30" s="423"/>
      <c r="GD30" s="422"/>
      <c r="GE30" s="423"/>
      <c r="GF30" s="422"/>
      <c r="GG30" s="423"/>
      <c r="GH30" s="422"/>
      <c r="GI30" s="423"/>
      <c r="GJ30" s="422"/>
      <c r="GK30" s="423"/>
      <c r="GL30" s="418">
        <f t="shared" si="91"/>
        <v>0</v>
      </c>
      <c r="GM30" s="418">
        <f t="shared" si="92"/>
        <v>0</v>
      </c>
      <c r="GN30" s="418">
        <f t="shared" si="93"/>
        <v>0</v>
      </c>
      <c r="GO30" s="418">
        <f t="shared" si="94"/>
        <v>0</v>
      </c>
      <c r="GP30" s="418">
        <f t="shared" si="95"/>
        <v>0</v>
      </c>
      <c r="GQ30" s="418">
        <f t="shared" si="96"/>
        <v>0</v>
      </c>
      <c r="GR30" s="418">
        <f t="shared" si="97"/>
        <v>0</v>
      </c>
      <c r="GS30" s="418">
        <f t="shared" si="98"/>
        <v>0</v>
      </c>
      <c r="GT30" s="418">
        <f t="shared" si="99"/>
        <v>0</v>
      </c>
      <c r="GU30" s="418">
        <f t="shared" si="100"/>
        <v>0</v>
      </c>
      <c r="GV30" s="418">
        <f t="shared" si="101"/>
        <v>0</v>
      </c>
      <c r="GW30" s="418">
        <f t="shared" si="102"/>
        <v>0</v>
      </c>
      <c r="GX30" s="424">
        <f t="shared" si="103"/>
        <v>10</v>
      </c>
      <c r="GY30" s="425">
        <f t="shared" si="104"/>
        <v>0</v>
      </c>
      <c r="GZ30" s="179"/>
      <c r="HA30" s="420">
        <v>26</v>
      </c>
      <c r="HB30" s="421" t="str">
        <f>'4C'!G30</f>
        <v>SANCHEZ PEREZ MIGUEL GUADALUPE</v>
      </c>
      <c r="HC30" s="422"/>
      <c r="HD30" s="423"/>
      <c r="HE30" s="422"/>
      <c r="HF30" s="423"/>
      <c r="HG30" s="422"/>
      <c r="HH30" s="423"/>
      <c r="HI30" s="422"/>
      <c r="HJ30" s="423"/>
      <c r="HK30" s="422"/>
      <c r="HL30" s="423"/>
      <c r="HM30" s="422"/>
      <c r="HN30" s="423"/>
      <c r="HO30" s="422"/>
      <c r="HP30" s="423"/>
      <c r="HQ30" s="422"/>
      <c r="HR30" s="423"/>
      <c r="HS30" s="422"/>
      <c r="HT30" s="423"/>
      <c r="HU30" s="422"/>
      <c r="HV30" s="423"/>
      <c r="HW30" s="422"/>
      <c r="HX30" s="423"/>
      <c r="HY30" s="422"/>
      <c r="HZ30" s="423"/>
      <c r="IA30" s="418">
        <f t="shared" si="105"/>
        <v>0</v>
      </c>
      <c r="IB30" s="418">
        <f t="shared" si="106"/>
        <v>0</v>
      </c>
      <c r="IC30" s="418">
        <f t="shared" si="107"/>
        <v>0</v>
      </c>
      <c r="ID30" s="418">
        <f t="shared" si="108"/>
        <v>0</v>
      </c>
      <c r="IE30" s="418">
        <f t="shared" si="109"/>
        <v>0</v>
      </c>
      <c r="IF30" s="418">
        <f t="shared" si="110"/>
        <v>0</v>
      </c>
      <c r="IG30" s="418">
        <f t="shared" si="111"/>
        <v>0</v>
      </c>
      <c r="IH30" s="418">
        <f t="shared" si="112"/>
        <v>0</v>
      </c>
      <c r="II30" s="418">
        <f t="shared" si="113"/>
        <v>0</v>
      </c>
      <c r="IJ30" s="418">
        <f t="shared" si="114"/>
        <v>0</v>
      </c>
      <c r="IK30" s="418">
        <f t="shared" si="115"/>
        <v>0</v>
      </c>
      <c r="IL30" s="418">
        <f t="shared" si="116"/>
        <v>0</v>
      </c>
      <c r="IM30" s="424">
        <f t="shared" si="117"/>
        <v>10</v>
      </c>
      <c r="IN30" s="425">
        <f t="shared" si="118"/>
        <v>0</v>
      </c>
      <c r="IO30" s="179"/>
      <c r="IP30" s="234">
        <v>26</v>
      </c>
      <c r="IQ30" s="235" t="str">
        <f>'6A'!G30</f>
        <v>MORENO  MARTINEZ DANIEL ALEXIS</v>
      </c>
      <c r="IR30" s="236"/>
      <c r="IS30" s="236"/>
      <c r="IT30" s="236"/>
      <c r="IU30" s="236"/>
      <c r="IV30" s="236"/>
      <c r="IW30" s="237"/>
      <c r="IX30" s="237"/>
      <c r="IY30" s="238"/>
      <c r="IZ30" s="236"/>
      <c r="JA30" s="236"/>
      <c r="JB30" s="236"/>
      <c r="JC30" s="236"/>
      <c r="JD30" s="236"/>
      <c r="JE30" s="236"/>
      <c r="JF30" s="236"/>
      <c r="JG30" s="236"/>
      <c r="JH30" s="236"/>
      <c r="JI30" s="236"/>
      <c r="JJ30" s="236"/>
      <c r="JK30" s="236"/>
      <c r="JL30" s="236"/>
      <c r="JM30" s="236"/>
      <c r="JN30" s="232">
        <f t="shared" si="61"/>
        <v>0</v>
      </c>
      <c r="JO30" s="232">
        <f t="shared" si="62"/>
        <v>0</v>
      </c>
      <c r="JP30" s="232">
        <f t="shared" si="63"/>
        <v>0</v>
      </c>
      <c r="JQ30" s="232">
        <f t="shared" si="64"/>
        <v>0</v>
      </c>
      <c r="JR30" s="232">
        <f t="shared" si="65"/>
        <v>0</v>
      </c>
      <c r="JS30" s="232">
        <f t="shared" si="66"/>
        <v>0</v>
      </c>
      <c r="JT30" s="232">
        <f t="shared" si="67"/>
        <v>0</v>
      </c>
      <c r="JU30" s="232">
        <f t="shared" si="68"/>
        <v>0</v>
      </c>
      <c r="JV30" s="232">
        <f t="shared" si="69"/>
        <v>0</v>
      </c>
      <c r="JW30" s="232">
        <f t="shared" si="70"/>
        <v>0</v>
      </c>
      <c r="JX30" s="232">
        <f t="shared" si="71"/>
        <v>0</v>
      </c>
      <c r="JY30" s="240">
        <f t="shared" si="119"/>
        <v>9</v>
      </c>
      <c r="JZ30" s="241">
        <f t="shared" si="72"/>
        <v>0</v>
      </c>
      <c r="KB30" s="234">
        <v>26</v>
      </c>
      <c r="KC30" s="235" t="str">
        <f>'6B'!G30</f>
        <v>RAMIREZ ORTIZ LAURA</v>
      </c>
      <c r="KD30" s="236"/>
      <c r="KE30" s="236"/>
      <c r="KF30" s="236"/>
      <c r="KG30" s="236"/>
      <c r="KH30" s="236"/>
      <c r="KI30" s="237"/>
      <c r="KJ30" s="237"/>
      <c r="KK30" s="238"/>
      <c r="KL30" s="236"/>
      <c r="KM30" s="236"/>
      <c r="KN30" s="236"/>
      <c r="KO30" s="236"/>
      <c r="KP30" s="236"/>
      <c r="KQ30" s="236"/>
      <c r="KR30" s="236"/>
      <c r="KS30" s="236"/>
      <c r="KT30" s="236"/>
      <c r="KU30" s="236"/>
      <c r="KV30" s="236"/>
      <c r="KW30" s="236"/>
      <c r="KX30" s="236"/>
      <c r="KY30" s="236"/>
      <c r="KZ30" s="232">
        <f t="shared" si="120"/>
        <v>0</v>
      </c>
      <c r="LA30" s="232">
        <f t="shared" si="121"/>
        <v>0</v>
      </c>
      <c r="LB30" s="232">
        <f t="shared" si="122"/>
        <v>0</v>
      </c>
      <c r="LC30" s="232">
        <f t="shared" si="123"/>
        <v>0</v>
      </c>
      <c r="LD30" s="232">
        <f t="shared" si="124"/>
        <v>0</v>
      </c>
      <c r="LE30" s="232">
        <f t="shared" si="125"/>
        <v>0</v>
      </c>
      <c r="LF30" s="232">
        <f t="shared" si="126"/>
        <v>0</v>
      </c>
      <c r="LG30" s="232">
        <f t="shared" si="127"/>
        <v>0</v>
      </c>
      <c r="LH30" s="232">
        <f t="shared" si="128"/>
        <v>0</v>
      </c>
      <c r="LI30" s="232">
        <f t="shared" si="129"/>
        <v>0</v>
      </c>
      <c r="LJ30" s="232">
        <f t="shared" si="130"/>
        <v>0</v>
      </c>
      <c r="LK30" s="262">
        <f t="shared" si="131"/>
        <v>9</v>
      </c>
      <c r="LL30" s="241">
        <f t="shared" si="84"/>
        <v>0</v>
      </c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</row>
    <row r="31" spans="1:346" s="33" customFormat="1">
      <c r="A31" s="284">
        <v>27</v>
      </c>
      <c r="B31" s="285" t="str">
        <f>'2 A'!G31</f>
        <v>NAVA CRUZ LIZBETH</v>
      </c>
      <c r="C31" s="286"/>
      <c r="D31" s="287"/>
      <c r="E31" s="286"/>
      <c r="F31" s="287"/>
      <c r="G31" s="286"/>
      <c r="H31" s="287"/>
      <c r="I31" s="286"/>
      <c r="J31" s="287"/>
      <c r="K31" s="286"/>
      <c r="L31" s="287"/>
      <c r="M31" s="286"/>
      <c r="N31" s="287"/>
      <c r="O31" s="286"/>
      <c r="P31" s="287"/>
      <c r="Q31" s="286"/>
      <c r="R31" s="287"/>
      <c r="S31" s="286"/>
      <c r="T31" s="287"/>
      <c r="U31" s="286"/>
      <c r="V31" s="287"/>
      <c r="W31" s="286"/>
      <c r="X31" s="287"/>
      <c r="Y31" s="286"/>
      <c r="Z31" s="287"/>
      <c r="AA31" s="282">
        <f t="shared" si="22"/>
        <v>0</v>
      </c>
      <c r="AB31" s="282">
        <f t="shared" si="23"/>
        <v>0</v>
      </c>
      <c r="AC31" s="282">
        <f t="shared" si="24"/>
        <v>0</v>
      </c>
      <c r="AD31" s="282">
        <f t="shared" si="25"/>
        <v>0</v>
      </c>
      <c r="AE31" s="282">
        <f t="shared" si="26"/>
        <v>0</v>
      </c>
      <c r="AF31" s="282">
        <f t="shared" si="27"/>
        <v>0</v>
      </c>
      <c r="AG31" s="282">
        <f t="shared" si="28"/>
        <v>0</v>
      </c>
      <c r="AH31" s="282">
        <f t="shared" si="29"/>
        <v>0</v>
      </c>
      <c r="AI31" s="282">
        <f t="shared" si="30"/>
        <v>0</v>
      </c>
      <c r="AJ31" s="282">
        <f t="shared" si="31"/>
        <v>0</v>
      </c>
      <c r="AK31" s="282">
        <f t="shared" si="32"/>
        <v>0</v>
      </c>
      <c r="AL31" s="282">
        <f t="shared" si="33"/>
        <v>0</v>
      </c>
      <c r="AM31" s="288">
        <f t="shared" si="85"/>
        <v>10</v>
      </c>
      <c r="AN31" s="289">
        <f t="shared" si="34"/>
        <v>0</v>
      </c>
      <c r="AQ31" s="284">
        <v>27</v>
      </c>
      <c r="AR31" s="325" t="str">
        <f>'2B'!G31</f>
        <v>MARTINEZ ARCOS ADRIANA LIZBETH</v>
      </c>
      <c r="AS31" s="286"/>
      <c r="AT31" s="287"/>
      <c r="AU31" s="286"/>
      <c r="AV31" s="287"/>
      <c r="AW31" s="286"/>
      <c r="AX31" s="287"/>
      <c r="AY31" s="286"/>
      <c r="AZ31" s="287"/>
      <c r="BA31" s="286"/>
      <c r="BB31" s="287"/>
      <c r="BC31" s="286"/>
      <c r="BD31" s="287"/>
      <c r="BE31" s="286"/>
      <c r="BF31" s="287"/>
      <c r="BG31" s="286"/>
      <c r="BH31" s="287"/>
      <c r="BI31" s="286"/>
      <c r="BJ31" s="287"/>
      <c r="BK31" s="286"/>
      <c r="BL31" s="287"/>
      <c r="BM31" s="286"/>
      <c r="BN31" s="287"/>
      <c r="BO31" s="286"/>
      <c r="BP31" s="287"/>
      <c r="BQ31" s="323">
        <f t="shared" si="0"/>
        <v>0</v>
      </c>
      <c r="BR31" s="323">
        <f t="shared" si="1"/>
        <v>0</v>
      </c>
      <c r="BS31" s="323">
        <f t="shared" si="2"/>
        <v>0</v>
      </c>
      <c r="BT31" s="323">
        <f t="shared" si="3"/>
        <v>0</v>
      </c>
      <c r="BU31" s="323">
        <f t="shared" si="4"/>
        <v>0</v>
      </c>
      <c r="BV31" s="323">
        <f t="shared" si="5"/>
        <v>0</v>
      </c>
      <c r="BW31" s="323">
        <f t="shared" si="6"/>
        <v>0</v>
      </c>
      <c r="BX31" s="323">
        <f t="shared" si="7"/>
        <v>0</v>
      </c>
      <c r="BY31" s="323">
        <f t="shared" si="8"/>
        <v>0</v>
      </c>
      <c r="BZ31" s="323">
        <f t="shared" si="9"/>
        <v>0</v>
      </c>
      <c r="CA31" s="323">
        <f t="shared" si="10"/>
        <v>0</v>
      </c>
      <c r="CB31" s="323">
        <f t="shared" si="35"/>
        <v>0</v>
      </c>
      <c r="CC31" s="326">
        <f t="shared" si="86"/>
        <v>10</v>
      </c>
      <c r="CD31" s="327">
        <f t="shared" si="36"/>
        <v>0</v>
      </c>
      <c r="CG31" s="284">
        <v>27</v>
      </c>
      <c r="CH31" s="325" t="str">
        <f>'2C'!G31</f>
        <v>ORTIZ ONTIVEROS RAQUEL CLAUDIA VERONICA</v>
      </c>
      <c r="CI31" s="286"/>
      <c r="CJ31" s="287"/>
      <c r="CK31" s="286"/>
      <c r="CL31" s="287"/>
      <c r="CM31" s="286"/>
      <c r="CN31" s="287"/>
      <c r="CO31" s="286"/>
      <c r="CP31" s="287"/>
      <c r="CQ31" s="286"/>
      <c r="CR31" s="287"/>
      <c r="CS31" s="286"/>
      <c r="CT31" s="287"/>
      <c r="CU31" s="286"/>
      <c r="CV31" s="287"/>
      <c r="CW31" s="286"/>
      <c r="CX31" s="287"/>
      <c r="CY31" s="286"/>
      <c r="CZ31" s="287"/>
      <c r="DA31" s="286"/>
      <c r="DB31" s="287"/>
      <c r="DC31" s="286"/>
      <c r="DD31" s="287"/>
      <c r="DE31" s="286"/>
      <c r="DF31" s="287"/>
      <c r="DG31" s="337">
        <f t="shared" si="37"/>
        <v>0</v>
      </c>
      <c r="DH31" s="337">
        <f t="shared" si="38"/>
        <v>0</v>
      </c>
      <c r="DI31" s="337">
        <f t="shared" si="39"/>
        <v>0</v>
      </c>
      <c r="DJ31" s="337">
        <f t="shared" si="40"/>
        <v>0</v>
      </c>
      <c r="DK31" s="337">
        <f t="shared" si="41"/>
        <v>0</v>
      </c>
      <c r="DL31" s="337">
        <f t="shared" si="42"/>
        <v>0</v>
      </c>
      <c r="DM31" s="337">
        <f t="shared" si="43"/>
        <v>0</v>
      </c>
      <c r="DN31" s="337">
        <f t="shared" si="44"/>
        <v>0</v>
      </c>
      <c r="DO31" s="337">
        <f t="shared" si="45"/>
        <v>0</v>
      </c>
      <c r="DP31" s="337">
        <f t="shared" si="46"/>
        <v>0</v>
      </c>
      <c r="DQ31" s="337">
        <f t="shared" si="47"/>
        <v>0</v>
      </c>
      <c r="DR31" s="337">
        <f t="shared" si="48"/>
        <v>0</v>
      </c>
      <c r="DS31" s="326">
        <f t="shared" si="87"/>
        <v>10</v>
      </c>
      <c r="DT31" s="327">
        <f t="shared" si="88"/>
        <v>0</v>
      </c>
      <c r="DV31" s="420">
        <v>27</v>
      </c>
      <c r="DW31" s="421" t="str">
        <f>'4A'!G31</f>
        <v>REYES DIAZ JUAN ANDRES</v>
      </c>
      <c r="DX31" s="422"/>
      <c r="DY31" s="423"/>
      <c r="DZ31" s="422"/>
      <c r="EA31" s="423"/>
      <c r="EB31" s="422"/>
      <c r="EC31" s="423"/>
      <c r="ED31" s="422"/>
      <c r="EE31" s="423"/>
      <c r="EF31" s="422"/>
      <c r="EG31" s="423"/>
      <c r="EH31" s="422"/>
      <c r="EI31" s="423"/>
      <c r="EJ31" s="422"/>
      <c r="EK31" s="423"/>
      <c r="EL31" s="422"/>
      <c r="EM31" s="423"/>
      <c r="EN31" s="422"/>
      <c r="EO31" s="423"/>
      <c r="EP31" s="422"/>
      <c r="EQ31" s="423"/>
      <c r="ER31" s="422"/>
      <c r="ES31" s="423"/>
      <c r="ET31" s="422"/>
      <c r="EU31" s="423"/>
      <c r="EV31" s="418">
        <f t="shared" si="49"/>
        <v>0</v>
      </c>
      <c r="EW31" s="418">
        <f t="shared" si="50"/>
        <v>0</v>
      </c>
      <c r="EX31" s="418">
        <f t="shared" si="51"/>
        <v>0</v>
      </c>
      <c r="EY31" s="418">
        <f t="shared" si="52"/>
        <v>0</v>
      </c>
      <c r="EZ31" s="418">
        <f t="shared" si="53"/>
        <v>0</v>
      </c>
      <c r="FA31" s="418">
        <f t="shared" si="54"/>
        <v>0</v>
      </c>
      <c r="FB31" s="418">
        <f t="shared" si="55"/>
        <v>0</v>
      </c>
      <c r="FC31" s="418">
        <f t="shared" si="56"/>
        <v>0</v>
      </c>
      <c r="FD31" s="418">
        <f t="shared" si="57"/>
        <v>0</v>
      </c>
      <c r="FE31" s="418">
        <f t="shared" si="58"/>
        <v>0</v>
      </c>
      <c r="FF31" s="418">
        <f t="shared" si="59"/>
        <v>0</v>
      </c>
      <c r="FG31" s="418">
        <f t="shared" si="60"/>
        <v>0</v>
      </c>
      <c r="FH31" s="424">
        <f t="shared" si="89"/>
        <v>10</v>
      </c>
      <c r="FI31" s="425">
        <f t="shared" si="90"/>
        <v>0</v>
      </c>
      <c r="FL31" s="420">
        <v>27</v>
      </c>
      <c r="FM31" s="421" t="str">
        <f>'4B'!G31</f>
        <v>QUIROZ GARCIA DIANA LAURA</v>
      </c>
      <c r="FN31" s="422"/>
      <c r="FO31" s="423"/>
      <c r="FP31" s="422"/>
      <c r="FQ31" s="423"/>
      <c r="FR31" s="422"/>
      <c r="FS31" s="423"/>
      <c r="FT31" s="422"/>
      <c r="FU31" s="423"/>
      <c r="FV31" s="422"/>
      <c r="FW31" s="423"/>
      <c r="FX31" s="422"/>
      <c r="FY31" s="423"/>
      <c r="FZ31" s="422"/>
      <c r="GA31" s="423"/>
      <c r="GB31" s="422"/>
      <c r="GC31" s="423"/>
      <c r="GD31" s="422"/>
      <c r="GE31" s="423"/>
      <c r="GF31" s="422"/>
      <c r="GG31" s="423"/>
      <c r="GH31" s="422"/>
      <c r="GI31" s="423"/>
      <c r="GJ31" s="422"/>
      <c r="GK31" s="423"/>
      <c r="GL31" s="418">
        <f t="shared" si="91"/>
        <v>0</v>
      </c>
      <c r="GM31" s="418">
        <f t="shared" si="92"/>
        <v>0</v>
      </c>
      <c r="GN31" s="418">
        <f t="shared" si="93"/>
        <v>0</v>
      </c>
      <c r="GO31" s="418">
        <f t="shared" si="94"/>
        <v>0</v>
      </c>
      <c r="GP31" s="418">
        <f t="shared" si="95"/>
        <v>0</v>
      </c>
      <c r="GQ31" s="418">
        <f t="shared" si="96"/>
        <v>0</v>
      </c>
      <c r="GR31" s="418">
        <f t="shared" si="97"/>
        <v>0</v>
      </c>
      <c r="GS31" s="418">
        <f t="shared" si="98"/>
        <v>0</v>
      </c>
      <c r="GT31" s="418">
        <f t="shared" si="99"/>
        <v>0</v>
      </c>
      <c r="GU31" s="418">
        <f t="shared" si="100"/>
        <v>0</v>
      </c>
      <c r="GV31" s="418">
        <f t="shared" si="101"/>
        <v>0</v>
      </c>
      <c r="GW31" s="418">
        <f t="shared" si="102"/>
        <v>0</v>
      </c>
      <c r="GX31" s="424">
        <f t="shared" si="103"/>
        <v>10</v>
      </c>
      <c r="GY31" s="425">
        <f t="shared" si="104"/>
        <v>0</v>
      </c>
      <c r="GZ31" s="179"/>
      <c r="HA31" s="420">
        <v>27</v>
      </c>
      <c r="HB31" s="421" t="str">
        <f>'4C'!G31</f>
        <v>SANTANA  CASTILLO JOVANY</v>
      </c>
      <c r="HC31" s="422"/>
      <c r="HD31" s="423"/>
      <c r="HE31" s="422"/>
      <c r="HF31" s="423"/>
      <c r="HG31" s="422"/>
      <c r="HH31" s="423"/>
      <c r="HI31" s="422"/>
      <c r="HJ31" s="423"/>
      <c r="HK31" s="422"/>
      <c r="HL31" s="423"/>
      <c r="HM31" s="422"/>
      <c r="HN31" s="423"/>
      <c r="HO31" s="422"/>
      <c r="HP31" s="423"/>
      <c r="HQ31" s="422"/>
      <c r="HR31" s="423"/>
      <c r="HS31" s="422"/>
      <c r="HT31" s="423"/>
      <c r="HU31" s="422"/>
      <c r="HV31" s="423"/>
      <c r="HW31" s="422"/>
      <c r="HX31" s="423"/>
      <c r="HY31" s="422"/>
      <c r="HZ31" s="423"/>
      <c r="IA31" s="418">
        <f t="shared" si="105"/>
        <v>0</v>
      </c>
      <c r="IB31" s="418">
        <f t="shared" si="106"/>
        <v>0</v>
      </c>
      <c r="IC31" s="418">
        <f t="shared" si="107"/>
        <v>0</v>
      </c>
      <c r="ID31" s="418">
        <f t="shared" si="108"/>
        <v>0</v>
      </c>
      <c r="IE31" s="418">
        <f t="shared" si="109"/>
        <v>0</v>
      </c>
      <c r="IF31" s="418">
        <f t="shared" si="110"/>
        <v>0</v>
      </c>
      <c r="IG31" s="418">
        <f t="shared" si="111"/>
        <v>0</v>
      </c>
      <c r="IH31" s="418">
        <f t="shared" si="112"/>
        <v>0</v>
      </c>
      <c r="II31" s="418">
        <f t="shared" si="113"/>
        <v>0</v>
      </c>
      <c r="IJ31" s="418">
        <f t="shared" si="114"/>
        <v>0</v>
      </c>
      <c r="IK31" s="418">
        <f t="shared" si="115"/>
        <v>0</v>
      </c>
      <c r="IL31" s="418">
        <f t="shared" si="116"/>
        <v>0</v>
      </c>
      <c r="IM31" s="424">
        <f t="shared" si="117"/>
        <v>10</v>
      </c>
      <c r="IN31" s="425">
        <f t="shared" si="118"/>
        <v>0</v>
      </c>
      <c r="IO31" s="179"/>
      <c r="IP31" s="234">
        <v>27</v>
      </c>
      <c r="IQ31" s="235" t="str">
        <f>'6A'!G31</f>
        <v>NAVARRETE JIMENEZ CYNTHIA NAYELI</v>
      </c>
      <c r="IR31" s="236"/>
      <c r="IS31" s="236"/>
      <c r="IT31" s="236"/>
      <c r="IU31" s="236"/>
      <c r="IV31" s="236"/>
      <c r="IW31" s="237"/>
      <c r="IX31" s="237"/>
      <c r="IY31" s="238"/>
      <c r="IZ31" s="236"/>
      <c r="JA31" s="236"/>
      <c r="JB31" s="236"/>
      <c r="JC31" s="236"/>
      <c r="JD31" s="236"/>
      <c r="JE31" s="236"/>
      <c r="JF31" s="236"/>
      <c r="JG31" s="236"/>
      <c r="JH31" s="236"/>
      <c r="JI31" s="236"/>
      <c r="JJ31" s="236"/>
      <c r="JK31" s="236"/>
      <c r="JL31" s="236"/>
      <c r="JM31" s="236"/>
      <c r="JN31" s="232">
        <f t="shared" si="61"/>
        <v>0</v>
      </c>
      <c r="JO31" s="232">
        <f t="shared" si="62"/>
        <v>0</v>
      </c>
      <c r="JP31" s="232">
        <f t="shared" si="63"/>
        <v>0</v>
      </c>
      <c r="JQ31" s="232">
        <f t="shared" si="64"/>
        <v>0</v>
      </c>
      <c r="JR31" s="232">
        <f t="shared" si="65"/>
        <v>0</v>
      </c>
      <c r="JS31" s="232">
        <f t="shared" si="66"/>
        <v>0</v>
      </c>
      <c r="JT31" s="232">
        <f t="shared" si="67"/>
        <v>0</v>
      </c>
      <c r="JU31" s="232">
        <f t="shared" si="68"/>
        <v>0</v>
      </c>
      <c r="JV31" s="232">
        <f t="shared" si="69"/>
        <v>0</v>
      </c>
      <c r="JW31" s="232">
        <f t="shared" si="70"/>
        <v>0</v>
      </c>
      <c r="JX31" s="232">
        <f t="shared" si="71"/>
        <v>0</v>
      </c>
      <c r="JY31" s="240">
        <f t="shared" si="119"/>
        <v>9</v>
      </c>
      <c r="JZ31" s="241">
        <f t="shared" si="72"/>
        <v>0</v>
      </c>
      <c r="KB31" s="234">
        <v>27</v>
      </c>
      <c r="KC31" s="235" t="str">
        <f>'6B'!G31</f>
        <v>REZA RUIZ MARIA MAGDALENA</v>
      </c>
      <c r="KD31" s="236"/>
      <c r="KE31" s="236"/>
      <c r="KF31" s="236"/>
      <c r="KG31" s="236"/>
      <c r="KH31" s="236"/>
      <c r="KI31" s="237"/>
      <c r="KJ31" s="237"/>
      <c r="KK31" s="238"/>
      <c r="KL31" s="236"/>
      <c r="KM31" s="236"/>
      <c r="KN31" s="236"/>
      <c r="KO31" s="236"/>
      <c r="KP31" s="236"/>
      <c r="KQ31" s="236"/>
      <c r="KR31" s="236"/>
      <c r="KS31" s="236"/>
      <c r="KT31" s="236"/>
      <c r="KU31" s="236"/>
      <c r="KV31" s="236"/>
      <c r="KW31" s="236"/>
      <c r="KX31" s="236"/>
      <c r="KY31" s="236"/>
      <c r="KZ31" s="232">
        <f t="shared" si="120"/>
        <v>0</v>
      </c>
      <c r="LA31" s="232">
        <f t="shared" si="121"/>
        <v>0</v>
      </c>
      <c r="LB31" s="232">
        <f t="shared" si="122"/>
        <v>0</v>
      </c>
      <c r="LC31" s="232">
        <f t="shared" si="123"/>
        <v>0</v>
      </c>
      <c r="LD31" s="232">
        <f t="shared" si="124"/>
        <v>0</v>
      </c>
      <c r="LE31" s="232">
        <f t="shared" si="125"/>
        <v>0</v>
      </c>
      <c r="LF31" s="232">
        <f t="shared" si="126"/>
        <v>0</v>
      </c>
      <c r="LG31" s="232">
        <f t="shared" si="127"/>
        <v>0</v>
      </c>
      <c r="LH31" s="232">
        <f t="shared" si="128"/>
        <v>0</v>
      </c>
      <c r="LI31" s="232">
        <f t="shared" si="129"/>
        <v>0</v>
      </c>
      <c r="LJ31" s="232">
        <f t="shared" si="130"/>
        <v>0</v>
      </c>
      <c r="LK31" s="262">
        <f t="shared" si="131"/>
        <v>9</v>
      </c>
      <c r="LL31" s="241">
        <f t="shared" si="84"/>
        <v>0</v>
      </c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</row>
    <row r="32" spans="1:346" s="33" customFormat="1">
      <c r="A32" s="284">
        <v>28</v>
      </c>
      <c r="B32" s="285" t="str">
        <f>'2 A'!G32</f>
        <v>ORTA VELASCO JESUS ALFREDO</v>
      </c>
      <c r="C32" s="286"/>
      <c r="D32" s="287"/>
      <c r="E32" s="286"/>
      <c r="F32" s="287"/>
      <c r="G32" s="286"/>
      <c r="H32" s="287"/>
      <c r="I32" s="286"/>
      <c r="J32" s="287"/>
      <c r="K32" s="286"/>
      <c r="L32" s="287"/>
      <c r="M32" s="286"/>
      <c r="N32" s="287"/>
      <c r="O32" s="286"/>
      <c r="P32" s="287"/>
      <c r="Q32" s="286"/>
      <c r="R32" s="287"/>
      <c r="S32" s="286"/>
      <c r="T32" s="287"/>
      <c r="U32" s="286"/>
      <c r="V32" s="287"/>
      <c r="W32" s="286"/>
      <c r="X32" s="287"/>
      <c r="Y32" s="286"/>
      <c r="Z32" s="287"/>
      <c r="AA32" s="282">
        <f t="shared" si="22"/>
        <v>0</v>
      </c>
      <c r="AB32" s="282">
        <f t="shared" si="23"/>
        <v>0</v>
      </c>
      <c r="AC32" s="282">
        <f t="shared" si="24"/>
        <v>0</v>
      </c>
      <c r="AD32" s="282">
        <f t="shared" si="25"/>
        <v>0</v>
      </c>
      <c r="AE32" s="282">
        <f t="shared" si="26"/>
        <v>0</v>
      </c>
      <c r="AF32" s="282">
        <f t="shared" si="27"/>
        <v>0</v>
      </c>
      <c r="AG32" s="282">
        <f t="shared" si="28"/>
        <v>0</v>
      </c>
      <c r="AH32" s="282">
        <f t="shared" si="29"/>
        <v>0</v>
      </c>
      <c r="AI32" s="282">
        <f t="shared" si="30"/>
        <v>0</v>
      </c>
      <c r="AJ32" s="282">
        <f t="shared" si="31"/>
        <v>0</v>
      </c>
      <c r="AK32" s="282">
        <f t="shared" si="32"/>
        <v>0</v>
      </c>
      <c r="AL32" s="282">
        <f t="shared" si="33"/>
        <v>0</v>
      </c>
      <c r="AM32" s="288">
        <f t="shared" si="85"/>
        <v>10</v>
      </c>
      <c r="AN32" s="289">
        <f t="shared" si="34"/>
        <v>0</v>
      </c>
      <c r="AQ32" s="284">
        <v>28</v>
      </c>
      <c r="AR32" s="325" t="str">
        <f>'2B'!G32</f>
        <v>MARTINEZ ROJAS  MARIA DEL PILAR</v>
      </c>
      <c r="AS32" s="286"/>
      <c r="AT32" s="287"/>
      <c r="AU32" s="286"/>
      <c r="AV32" s="287"/>
      <c r="AW32" s="286"/>
      <c r="AX32" s="287"/>
      <c r="AY32" s="286"/>
      <c r="AZ32" s="287"/>
      <c r="BA32" s="286"/>
      <c r="BB32" s="287"/>
      <c r="BC32" s="286"/>
      <c r="BD32" s="287"/>
      <c r="BE32" s="286"/>
      <c r="BF32" s="287"/>
      <c r="BG32" s="286"/>
      <c r="BH32" s="287"/>
      <c r="BI32" s="286"/>
      <c r="BJ32" s="287"/>
      <c r="BK32" s="286"/>
      <c r="BL32" s="287"/>
      <c r="BM32" s="286"/>
      <c r="BN32" s="287"/>
      <c r="BO32" s="286"/>
      <c r="BP32" s="287"/>
      <c r="BQ32" s="323">
        <f t="shared" si="0"/>
        <v>0</v>
      </c>
      <c r="BR32" s="323">
        <f t="shared" si="1"/>
        <v>0</v>
      </c>
      <c r="BS32" s="323">
        <f t="shared" si="2"/>
        <v>0</v>
      </c>
      <c r="BT32" s="323">
        <f t="shared" si="3"/>
        <v>0</v>
      </c>
      <c r="BU32" s="323">
        <f t="shared" si="4"/>
        <v>0</v>
      </c>
      <c r="BV32" s="323">
        <f t="shared" si="5"/>
        <v>0</v>
      </c>
      <c r="BW32" s="323">
        <f t="shared" si="6"/>
        <v>0</v>
      </c>
      <c r="BX32" s="323">
        <f t="shared" si="7"/>
        <v>0</v>
      </c>
      <c r="BY32" s="323">
        <f t="shared" si="8"/>
        <v>0</v>
      </c>
      <c r="BZ32" s="323">
        <f t="shared" si="9"/>
        <v>0</v>
      </c>
      <c r="CA32" s="323">
        <f t="shared" si="10"/>
        <v>0</v>
      </c>
      <c r="CB32" s="323">
        <f t="shared" si="35"/>
        <v>0</v>
      </c>
      <c r="CC32" s="326">
        <f t="shared" si="86"/>
        <v>10</v>
      </c>
      <c r="CD32" s="327">
        <f t="shared" si="36"/>
        <v>0</v>
      </c>
      <c r="CG32" s="284">
        <v>28</v>
      </c>
      <c r="CH32" s="325" t="str">
        <f>'2C'!G32</f>
        <v>PONCE VALDEZ OSCAR</v>
      </c>
      <c r="CI32" s="286"/>
      <c r="CJ32" s="287"/>
      <c r="CK32" s="286"/>
      <c r="CL32" s="287"/>
      <c r="CM32" s="286"/>
      <c r="CN32" s="287"/>
      <c r="CO32" s="286"/>
      <c r="CP32" s="287"/>
      <c r="CQ32" s="286"/>
      <c r="CR32" s="287"/>
      <c r="CS32" s="286"/>
      <c r="CT32" s="287"/>
      <c r="CU32" s="286"/>
      <c r="CV32" s="287"/>
      <c r="CW32" s="286"/>
      <c r="CX32" s="287"/>
      <c r="CY32" s="286"/>
      <c r="CZ32" s="287"/>
      <c r="DA32" s="286"/>
      <c r="DB32" s="287"/>
      <c r="DC32" s="286"/>
      <c r="DD32" s="287"/>
      <c r="DE32" s="286"/>
      <c r="DF32" s="287"/>
      <c r="DG32" s="337">
        <f t="shared" si="37"/>
        <v>0</v>
      </c>
      <c r="DH32" s="337">
        <f t="shared" si="38"/>
        <v>0</v>
      </c>
      <c r="DI32" s="337">
        <f t="shared" si="39"/>
        <v>0</v>
      </c>
      <c r="DJ32" s="337">
        <f t="shared" si="40"/>
        <v>0</v>
      </c>
      <c r="DK32" s="337">
        <f t="shared" si="41"/>
        <v>0</v>
      </c>
      <c r="DL32" s="337">
        <f t="shared" si="42"/>
        <v>0</v>
      </c>
      <c r="DM32" s="337">
        <f t="shared" si="43"/>
        <v>0</v>
      </c>
      <c r="DN32" s="337">
        <f t="shared" si="44"/>
        <v>0</v>
      </c>
      <c r="DO32" s="337">
        <f t="shared" si="45"/>
        <v>0</v>
      </c>
      <c r="DP32" s="337">
        <f t="shared" si="46"/>
        <v>0</v>
      </c>
      <c r="DQ32" s="337">
        <f t="shared" si="47"/>
        <v>0</v>
      </c>
      <c r="DR32" s="337">
        <f t="shared" si="48"/>
        <v>0</v>
      </c>
      <c r="DS32" s="326">
        <f t="shared" si="87"/>
        <v>10</v>
      </c>
      <c r="DT32" s="327">
        <f t="shared" si="88"/>
        <v>0</v>
      </c>
      <c r="DV32" s="420">
        <v>28</v>
      </c>
      <c r="DW32" s="421" t="str">
        <f>'4A'!G32</f>
        <v>SARMIENTO SIERRA IVONNE DE JESUS</v>
      </c>
      <c r="DX32" s="422"/>
      <c r="DY32" s="423"/>
      <c r="DZ32" s="422"/>
      <c r="EA32" s="423"/>
      <c r="EB32" s="422"/>
      <c r="EC32" s="423"/>
      <c r="ED32" s="422"/>
      <c r="EE32" s="423"/>
      <c r="EF32" s="422"/>
      <c r="EG32" s="423"/>
      <c r="EH32" s="422"/>
      <c r="EI32" s="423"/>
      <c r="EJ32" s="422"/>
      <c r="EK32" s="423"/>
      <c r="EL32" s="422"/>
      <c r="EM32" s="423"/>
      <c r="EN32" s="422"/>
      <c r="EO32" s="423"/>
      <c r="EP32" s="422"/>
      <c r="EQ32" s="423"/>
      <c r="ER32" s="422"/>
      <c r="ES32" s="423"/>
      <c r="ET32" s="422"/>
      <c r="EU32" s="423"/>
      <c r="EV32" s="418">
        <f t="shared" si="49"/>
        <v>0</v>
      </c>
      <c r="EW32" s="418">
        <f t="shared" si="50"/>
        <v>0</v>
      </c>
      <c r="EX32" s="418">
        <f t="shared" si="51"/>
        <v>0</v>
      </c>
      <c r="EY32" s="418">
        <f t="shared" si="52"/>
        <v>0</v>
      </c>
      <c r="EZ32" s="418">
        <f t="shared" si="53"/>
        <v>0</v>
      </c>
      <c r="FA32" s="418">
        <f t="shared" si="54"/>
        <v>0</v>
      </c>
      <c r="FB32" s="418">
        <f t="shared" si="55"/>
        <v>0</v>
      </c>
      <c r="FC32" s="418">
        <f t="shared" si="56"/>
        <v>0</v>
      </c>
      <c r="FD32" s="418">
        <f t="shared" si="57"/>
        <v>0</v>
      </c>
      <c r="FE32" s="418">
        <f t="shared" si="58"/>
        <v>0</v>
      </c>
      <c r="FF32" s="418">
        <f t="shared" si="59"/>
        <v>0</v>
      </c>
      <c r="FG32" s="418">
        <f t="shared" si="60"/>
        <v>0</v>
      </c>
      <c r="FH32" s="424">
        <f t="shared" si="89"/>
        <v>10</v>
      </c>
      <c r="FI32" s="425">
        <f t="shared" si="90"/>
        <v>0</v>
      </c>
      <c r="FL32" s="420">
        <v>28</v>
      </c>
      <c r="FM32" s="421" t="str">
        <f>'4B'!G32</f>
        <v>SANCHEZ HERNANDEZ SILVIA BELEM</v>
      </c>
      <c r="FN32" s="422"/>
      <c r="FO32" s="423"/>
      <c r="FP32" s="422"/>
      <c r="FQ32" s="423"/>
      <c r="FR32" s="422"/>
      <c r="FS32" s="423"/>
      <c r="FT32" s="422"/>
      <c r="FU32" s="423"/>
      <c r="FV32" s="422"/>
      <c r="FW32" s="423"/>
      <c r="FX32" s="422"/>
      <c r="FY32" s="423"/>
      <c r="FZ32" s="422"/>
      <c r="GA32" s="423"/>
      <c r="GB32" s="422"/>
      <c r="GC32" s="423"/>
      <c r="GD32" s="422"/>
      <c r="GE32" s="423"/>
      <c r="GF32" s="422"/>
      <c r="GG32" s="423"/>
      <c r="GH32" s="422"/>
      <c r="GI32" s="423"/>
      <c r="GJ32" s="422"/>
      <c r="GK32" s="423"/>
      <c r="GL32" s="418">
        <f t="shared" si="91"/>
        <v>0</v>
      </c>
      <c r="GM32" s="418">
        <f t="shared" si="92"/>
        <v>0</v>
      </c>
      <c r="GN32" s="418">
        <f t="shared" si="93"/>
        <v>0</v>
      </c>
      <c r="GO32" s="418">
        <f t="shared" si="94"/>
        <v>0</v>
      </c>
      <c r="GP32" s="418">
        <f t="shared" si="95"/>
        <v>0</v>
      </c>
      <c r="GQ32" s="418">
        <f t="shared" si="96"/>
        <v>0</v>
      </c>
      <c r="GR32" s="418">
        <f t="shared" si="97"/>
        <v>0</v>
      </c>
      <c r="GS32" s="418">
        <f t="shared" si="98"/>
        <v>0</v>
      </c>
      <c r="GT32" s="418">
        <f t="shared" si="99"/>
        <v>0</v>
      </c>
      <c r="GU32" s="418">
        <f t="shared" si="100"/>
        <v>0</v>
      </c>
      <c r="GV32" s="418">
        <f t="shared" si="101"/>
        <v>0</v>
      </c>
      <c r="GW32" s="418">
        <f t="shared" si="102"/>
        <v>0</v>
      </c>
      <c r="GX32" s="424">
        <f t="shared" si="103"/>
        <v>10</v>
      </c>
      <c r="GY32" s="425">
        <f t="shared" si="104"/>
        <v>0</v>
      </c>
      <c r="GZ32" s="179"/>
      <c r="HA32" s="420">
        <v>28</v>
      </c>
      <c r="HB32" s="421" t="str">
        <f>'4C'!G32</f>
        <v>TALCO CHAVEZ ABIGAIL</v>
      </c>
      <c r="HC32" s="422"/>
      <c r="HD32" s="423"/>
      <c r="HE32" s="422"/>
      <c r="HF32" s="423"/>
      <c r="HG32" s="422"/>
      <c r="HH32" s="423"/>
      <c r="HI32" s="422"/>
      <c r="HJ32" s="423"/>
      <c r="HK32" s="422"/>
      <c r="HL32" s="423"/>
      <c r="HM32" s="422"/>
      <c r="HN32" s="423"/>
      <c r="HO32" s="422"/>
      <c r="HP32" s="423"/>
      <c r="HQ32" s="422"/>
      <c r="HR32" s="423"/>
      <c r="HS32" s="422"/>
      <c r="HT32" s="423"/>
      <c r="HU32" s="422"/>
      <c r="HV32" s="423"/>
      <c r="HW32" s="422"/>
      <c r="HX32" s="423"/>
      <c r="HY32" s="422"/>
      <c r="HZ32" s="423"/>
      <c r="IA32" s="418">
        <f t="shared" si="105"/>
        <v>0</v>
      </c>
      <c r="IB32" s="418">
        <f t="shared" si="106"/>
        <v>0</v>
      </c>
      <c r="IC32" s="418">
        <f t="shared" si="107"/>
        <v>0</v>
      </c>
      <c r="ID32" s="418">
        <f t="shared" si="108"/>
        <v>0</v>
      </c>
      <c r="IE32" s="418">
        <f t="shared" si="109"/>
        <v>0</v>
      </c>
      <c r="IF32" s="418">
        <f t="shared" si="110"/>
        <v>0</v>
      </c>
      <c r="IG32" s="418">
        <f t="shared" si="111"/>
        <v>0</v>
      </c>
      <c r="IH32" s="418">
        <f t="shared" si="112"/>
        <v>0</v>
      </c>
      <c r="II32" s="418">
        <f t="shared" si="113"/>
        <v>0</v>
      </c>
      <c r="IJ32" s="418">
        <f t="shared" si="114"/>
        <v>0</v>
      </c>
      <c r="IK32" s="418">
        <f t="shared" si="115"/>
        <v>0</v>
      </c>
      <c r="IL32" s="418">
        <f t="shared" si="116"/>
        <v>0</v>
      </c>
      <c r="IM32" s="424">
        <f t="shared" si="117"/>
        <v>10</v>
      </c>
      <c r="IN32" s="425">
        <f t="shared" si="118"/>
        <v>0</v>
      </c>
      <c r="IO32" s="179"/>
      <c r="IP32" s="234">
        <v>28</v>
      </c>
      <c r="IQ32" s="235" t="str">
        <f>'6A'!G32</f>
        <v>PAREJAS OROZCO ARLETH</v>
      </c>
      <c r="IR32" s="236"/>
      <c r="IS32" s="236"/>
      <c r="IT32" s="236"/>
      <c r="IU32" s="236"/>
      <c r="IV32" s="236"/>
      <c r="IW32" s="237"/>
      <c r="IX32" s="237"/>
      <c r="IY32" s="238"/>
      <c r="IZ32" s="236"/>
      <c r="JA32" s="236"/>
      <c r="JB32" s="236"/>
      <c r="JC32" s="236"/>
      <c r="JD32" s="236"/>
      <c r="JE32" s="236"/>
      <c r="JF32" s="236"/>
      <c r="JG32" s="236"/>
      <c r="JH32" s="236"/>
      <c r="JI32" s="236"/>
      <c r="JJ32" s="236"/>
      <c r="JK32" s="236"/>
      <c r="JL32" s="236"/>
      <c r="JM32" s="236"/>
      <c r="JN32" s="232">
        <f t="shared" si="61"/>
        <v>0</v>
      </c>
      <c r="JO32" s="232">
        <f t="shared" si="62"/>
        <v>0</v>
      </c>
      <c r="JP32" s="232">
        <f t="shared" si="63"/>
        <v>0</v>
      </c>
      <c r="JQ32" s="232">
        <f t="shared" si="64"/>
        <v>0</v>
      </c>
      <c r="JR32" s="232">
        <f t="shared" si="65"/>
        <v>0</v>
      </c>
      <c r="JS32" s="232">
        <f t="shared" si="66"/>
        <v>0</v>
      </c>
      <c r="JT32" s="232">
        <f t="shared" si="67"/>
        <v>0</v>
      </c>
      <c r="JU32" s="232">
        <f t="shared" si="68"/>
        <v>0</v>
      </c>
      <c r="JV32" s="232">
        <f t="shared" si="69"/>
        <v>0</v>
      </c>
      <c r="JW32" s="232">
        <f t="shared" si="70"/>
        <v>0</v>
      </c>
      <c r="JX32" s="232">
        <f t="shared" si="71"/>
        <v>0</v>
      </c>
      <c r="JY32" s="240">
        <f t="shared" si="119"/>
        <v>9</v>
      </c>
      <c r="JZ32" s="241">
        <f t="shared" si="72"/>
        <v>0</v>
      </c>
      <c r="KB32" s="234">
        <v>28</v>
      </c>
      <c r="KC32" s="235" t="str">
        <f>'6B'!G32</f>
        <v>RIVERA RAMIREZ URIEL</v>
      </c>
      <c r="KD32" s="236"/>
      <c r="KE32" s="236"/>
      <c r="KF32" s="236"/>
      <c r="KG32" s="236"/>
      <c r="KH32" s="236"/>
      <c r="KI32" s="237"/>
      <c r="KJ32" s="237"/>
      <c r="KK32" s="238"/>
      <c r="KL32" s="236"/>
      <c r="KM32" s="236"/>
      <c r="KN32" s="236"/>
      <c r="KO32" s="236"/>
      <c r="KP32" s="236"/>
      <c r="KQ32" s="236"/>
      <c r="KR32" s="236"/>
      <c r="KS32" s="236"/>
      <c r="KT32" s="236"/>
      <c r="KU32" s="236"/>
      <c r="KV32" s="236"/>
      <c r="KW32" s="236"/>
      <c r="KX32" s="236"/>
      <c r="KY32" s="236"/>
      <c r="KZ32" s="232">
        <f t="shared" si="120"/>
        <v>0</v>
      </c>
      <c r="LA32" s="232">
        <f t="shared" si="121"/>
        <v>0</v>
      </c>
      <c r="LB32" s="232">
        <f t="shared" si="122"/>
        <v>0</v>
      </c>
      <c r="LC32" s="232">
        <f t="shared" si="123"/>
        <v>0</v>
      </c>
      <c r="LD32" s="232">
        <f t="shared" si="124"/>
        <v>0</v>
      </c>
      <c r="LE32" s="232">
        <f t="shared" si="125"/>
        <v>0</v>
      </c>
      <c r="LF32" s="232">
        <f t="shared" si="126"/>
        <v>0</v>
      </c>
      <c r="LG32" s="232">
        <f t="shared" si="127"/>
        <v>0</v>
      </c>
      <c r="LH32" s="232">
        <f t="shared" si="128"/>
        <v>0</v>
      </c>
      <c r="LI32" s="232">
        <f t="shared" si="129"/>
        <v>0</v>
      </c>
      <c r="LJ32" s="232">
        <f t="shared" si="130"/>
        <v>0</v>
      </c>
      <c r="LK32" s="262">
        <f t="shared" si="131"/>
        <v>9</v>
      </c>
      <c r="LL32" s="241">
        <f t="shared" si="84"/>
        <v>0</v>
      </c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</row>
    <row r="33" spans="1:346" s="33" customFormat="1">
      <c r="A33" s="284">
        <v>29</v>
      </c>
      <c r="B33" s="285" t="str">
        <f>'2 A'!G33</f>
        <v>ORTIZ POPOCA MARCOS ENRIQUE</v>
      </c>
      <c r="C33" s="286"/>
      <c r="D33" s="287"/>
      <c r="E33" s="286"/>
      <c r="F33" s="287"/>
      <c r="G33" s="286"/>
      <c r="H33" s="287"/>
      <c r="I33" s="286"/>
      <c r="J33" s="287"/>
      <c r="K33" s="286"/>
      <c r="L33" s="287"/>
      <c r="M33" s="286"/>
      <c r="N33" s="287"/>
      <c r="O33" s="286"/>
      <c r="P33" s="287"/>
      <c r="Q33" s="286"/>
      <c r="R33" s="287"/>
      <c r="S33" s="286"/>
      <c r="T33" s="287"/>
      <c r="U33" s="286"/>
      <c r="V33" s="287"/>
      <c r="W33" s="286"/>
      <c r="X33" s="287"/>
      <c r="Y33" s="286"/>
      <c r="Z33" s="287"/>
      <c r="AA33" s="282">
        <f t="shared" si="22"/>
        <v>0</v>
      </c>
      <c r="AB33" s="282">
        <f t="shared" si="23"/>
        <v>0</v>
      </c>
      <c r="AC33" s="282">
        <f t="shared" si="24"/>
        <v>0</v>
      </c>
      <c r="AD33" s="282">
        <f t="shared" si="25"/>
        <v>0</v>
      </c>
      <c r="AE33" s="282">
        <f t="shared" si="26"/>
        <v>0</v>
      </c>
      <c r="AF33" s="282">
        <f t="shared" si="27"/>
        <v>0</v>
      </c>
      <c r="AG33" s="282">
        <f t="shared" si="28"/>
        <v>0</v>
      </c>
      <c r="AH33" s="282">
        <f t="shared" si="29"/>
        <v>0</v>
      </c>
      <c r="AI33" s="282">
        <f t="shared" si="30"/>
        <v>0</v>
      </c>
      <c r="AJ33" s="282">
        <f t="shared" si="31"/>
        <v>0</v>
      </c>
      <c r="AK33" s="282">
        <f t="shared" si="32"/>
        <v>0</v>
      </c>
      <c r="AL33" s="282">
        <f t="shared" si="33"/>
        <v>0</v>
      </c>
      <c r="AM33" s="288">
        <f t="shared" si="85"/>
        <v>10</v>
      </c>
      <c r="AN33" s="289">
        <f t="shared" si="34"/>
        <v>0</v>
      </c>
      <c r="AQ33" s="284">
        <v>29</v>
      </c>
      <c r="AR33" s="325" t="str">
        <f>'2B'!G33</f>
        <v>MORALES CEDILLO ZAIRA ALEJANDRA</v>
      </c>
      <c r="AS33" s="286"/>
      <c r="AT33" s="287"/>
      <c r="AU33" s="286"/>
      <c r="AV33" s="287"/>
      <c r="AW33" s="286"/>
      <c r="AX33" s="287"/>
      <c r="AY33" s="286"/>
      <c r="AZ33" s="287"/>
      <c r="BA33" s="286"/>
      <c r="BB33" s="287"/>
      <c r="BC33" s="286"/>
      <c r="BD33" s="287"/>
      <c r="BE33" s="286"/>
      <c r="BF33" s="287"/>
      <c r="BG33" s="286"/>
      <c r="BH33" s="287"/>
      <c r="BI33" s="286"/>
      <c r="BJ33" s="287"/>
      <c r="BK33" s="286"/>
      <c r="BL33" s="287"/>
      <c r="BM33" s="286"/>
      <c r="BN33" s="287"/>
      <c r="BO33" s="286"/>
      <c r="BP33" s="287"/>
      <c r="BQ33" s="323">
        <f t="shared" si="0"/>
        <v>0</v>
      </c>
      <c r="BR33" s="323">
        <f t="shared" si="1"/>
        <v>0</v>
      </c>
      <c r="BS33" s="323">
        <f t="shared" si="2"/>
        <v>0</v>
      </c>
      <c r="BT33" s="323">
        <f t="shared" si="3"/>
        <v>0</v>
      </c>
      <c r="BU33" s="323">
        <f t="shared" si="4"/>
        <v>0</v>
      </c>
      <c r="BV33" s="323">
        <f t="shared" si="5"/>
        <v>0</v>
      </c>
      <c r="BW33" s="323">
        <f t="shared" si="6"/>
        <v>0</v>
      </c>
      <c r="BX33" s="323">
        <f t="shared" si="7"/>
        <v>0</v>
      </c>
      <c r="BY33" s="323">
        <f t="shared" si="8"/>
        <v>0</v>
      </c>
      <c r="BZ33" s="323">
        <f t="shared" si="9"/>
        <v>0</v>
      </c>
      <c r="CA33" s="323">
        <f t="shared" si="10"/>
        <v>0</v>
      </c>
      <c r="CB33" s="323">
        <f t="shared" si="35"/>
        <v>0</v>
      </c>
      <c r="CC33" s="326">
        <f t="shared" si="86"/>
        <v>10</v>
      </c>
      <c r="CD33" s="327">
        <f t="shared" si="36"/>
        <v>0</v>
      </c>
      <c r="CG33" s="284">
        <v>29</v>
      </c>
      <c r="CH33" s="325" t="str">
        <f>'2C'!G33</f>
        <v>RAMIREZ ORTEGA JESUS ALBERTO</v>
      </c>
      <c r="CI33" s="286"/>
      <c r="CJ33" s="287"/>
      <c r="CK33" s="286"/>
      <c r="CL33" s="287"/>
      <c r="CM33" s="286"/>
      <c r="CN33" s="287"/>
      <c r="CO33" s="286"/>
      <c r="CP33" s="287"/>
      <c r="CQ33" s="286"/>
      <c r="CR33" s="287"/>
      <c r="CS33" s="286"/>
      <c r="CT33" s="287"/>
      <c r="CU33" s="286"/>
      <c r="CV33" s="287"/>
      <c r="CW33" s="286"/>
      <c r="CX33" s="287"/>
      <c r="CY33" s="286"/>
      <c r="CZ33" s="287"/>
      <c r="DA33" s="286"/>
      <c r="DB33" s="287"/>
      <c r="DC33" s="286"/>
      <c r="DD33" s="287"/>
      <c r="DE33" s="286"/>
      <c r="DF33" s="287"/>
      <c r="DG33" s="337">
        <f t="shared" si="37"/>
        <v>0</v>
      </c>
      <c r="DH33" s="337">
        <f t="shared" si="38"/>
        <v>0</v>
      </c>
      <c r="DI33" s="337">
        <f t="shared" si="39"/>
        <v>0</v>
      </c>
      <c r="DJ33" s="337">
        <f t="shared" si="40"/>
        <v>0</v>
      </c>
      <c r="DK33" s="337">
        <f t="shared" si="41"/>
        <v>0</v>
      </c>
      <c r="DL33" s="337">
        <f t="shared" si="42"/>
        <v>0</v>
      </c>
      <c r="DM33" s="337">
        <f t="shared" si="43"/>
        <v>0</v>
      </c>
      <c r="DN33" s="337">
        <f t="shared" si="44"/>
        <v>0</v>
      </c>
      <c r="DO33" s="337">
        <f t="shared" si="45"/>
        <v>0</v>
      </c>
      <c r="DP33" s="337">
        <f t="shared" si="46"/>
        <v>0</v>
      </c>
      <c r="DQ33" s="337">
        <f t="shared" si="47"/>
        <v>0</v>
      </c>
      <c r="DR33" s="337">
        <f t="shared" si="48"/>
        <v>0</v>
      </c>
      <c r="DS33" s="326">
        <f t="shared" si="87"/>
        <v>10</v>
      </c>
      <c r="DT33" s="327">
        <f t="shared" si="88"/>
        <v>0</v>
      </c>
      <c r="DV33" s="420">
        <v>29</v>
      </c>
      <c r="DW33" s="421" t="str">
        <f>'4A'!G33</f>
        <v>TALCO  CHAVEZ EDITH GUADALUPE</v>
      </c>
      <c r="DX33" s="422"/>
      <c r="DY33" s="423"/>
      <c r="DZ33" s="422"/>
      <c r="EA33" s="423"/>
      <c r="EB33" s="422"/>
      <c r="EC33" s="423"/>
      <c r="ED33" s="422"/>
      <c r="EE33" s="423"/>
      <c r="EF33" s="422"/>
      <c r="EG33" s="423"/>
      <c r="EH33" s="422"/>
      <c r="EI33" s="423"/>
      <c r="EJ33" s="422"/>
      <c r="EK33" s="423"/>
      <c r="EL33" s="422"/>
      <c r="EM33" s="423"/>
      <c r="EN33" s="422"/>
      <c r="EO33" s="423"/>
      <c r="EP33" s="422"/>
      <c r="EQ33" s="423"/>
      <c r="ER33" s="422"/>
      <c r="ES33" s="423"/>
      <c r="ET33" s="422"/>
      <c r="EU33" s="423"/>
      <c r="EV33" s="418">
        <f t="shared" si="49"/>
        <v>0</v>
      </c>
      <c r="EW33" s="418">
        <f t="shared" si="50"/>
        <v>0</v>
      </c>
      <c r="EX33" s="418">
        <f t="shared" si="51"/>
        <v>0</v>
      </c>
      <c r="EY33" s="418">
        <f t="shared" si="52"/>
        <v>0</v>
      </c>
      <c r="EZ33" s="418">
        <f t="shared" si="53"/>
        <v>0</v>
      </c>
      <c r="FA33" s="418">
        <f t="shared" si="54"/>
        <v>0</v>
      </c>
      <c r="FB33" s="418">
        <f t="shared" si="55"/>
        <v>0</v>
      </c>
      <c r="FC33" s="418">
        <f t="shared" si="56"/>
        <v>0</v>
      </c>
      <c r="FD33" s="418">
        <f t="shared" si="57"/>
        <v>0</v>
      </c>
      <c r="FE33" s="418">
        <f t="shared" si="58"/>
        <v>0</v>
      </c>
      <c r="FF33" s="418">
        <f t="shared" si="59"/>
        <v>0</v>
      </c>
      <c r="FG33" s="418">
        <f t="shared" si="60"/>
        <v>0</v>
      </c>
      <c r="FH33" s="424">
        <f t="shared" si="89"/>
        <v>10</v>
      </c>
      <c r="FI33" s="425">
        <f t="shared" si="90"/>
        <v>0</v>
      </c>
      <c r="FL33" s="420">
        <v>29</v>
      </c>
      <c r="FM33" s="421" t="str">
        <f>'4B'!G33</f>
        <v>SANTIAGO ROMERO ZABDI MAGDIEL</v>
      </c>
      <c r="FN33" s="422"/>
      <c r="FO33" s="423"/>
      <c r="FP33" s="422"/>
      <c r="FQ33" s="423"/>
      <c r="FR33" s="422"/>
      <c r="FS33" s="423"/>
      <c r="FT33" s="422"/>
      <c r="FU33" s="423"/>
      <c r="FV33" s="422"/>
      <c r="FW33" s="423"/>
      <c r="FX33" s="422"/>
      <c r="FY33" s="423"/>
      <c r="FZ33" s="422"/>
      <c r="GA33" s="423"/>
      <c r="GB33" s="422"/>
      <c r="GC33" s="423"/>
      <c r="GD33" s="422"/>
      <c r="GE33" s="423"/>
      <c r="GF33" s="422"/>
      <c r="GG33" s="423"/>
      <c r="GH33" s="422"/>
      <c r="GI33" s="423"/>
      <c r="GJ33" s="422"/>
      <c r="GK33" s="423"/>
      <c r="GL33" s="418">
        <f t="shared" si="91"/>
        <v>0</v>
      </c>
      <c r="GM33" s="418">
        <f t="shared" si="92"/>
        <v>0</v>
      </c>
      <c r="GN33" s="418">
        <f t="shared" si="93"/>
        <v>0</v>
      </c>
      <c r="GO33" s="418">
        <f t="shared" si="94"/>
        <v>0</v>
      </c>
      <c r="GP33" s="418">
        <f t="shared" si="95"/>
        <v>0</v>
      </c>
      <c r="GQ33" s="418">
        <f t="shared" si="96"/>
        <v>0</v>
      </c>
      <c r="GR33" s="418">
        <f t="shared" si="97"/>
        <v>0</v>
      </c>
      <c r="GS33" s="418">
        <f t="shared" si="98"/>
        <v>0</v>
      </c>
      <c r="GT33" s="418">
        <f t="shared" si="99"/>
        <v>0</v>
      </c>
      <c r="GU33" s="418">
        <f t="shared" si="100"/>
        <v>0</v>
      </c>
      <c r="GV33" s="418">
        <f t="shared" si="101"/>
        <v>0</v>
      </c>
      <c r="GW33" s="418">
        <f t="shared" si="102"/>
        <v>0</v>
      </c>
      <c r="GX33" s="424">
        <f t="shared" si="103"/>
        <v>10</v>
      </c>
      <c r="GY33" s="425">
        <f t="shared" si="104"/>
        <v>0</v>
      </c>
      <c r="GZ33" s="179"/>
      <c r="HA33" s="420">
        <v>29</v>
      </c>
      <c r="HB33" s="421" t="str">
        <f>'4C'!G33</f>
        <v xml:space="preserve">TORRES ESCAMILLA ANA KAREN </v>
      </c>
      <c r="HC33" s="422"/>
      <c r="HD33" s="423"/>
      <c r="HE33" s="422"/>
      <c r="HF33" s="423"/>
      <c r="HG33" s="422"/>
      <c r="HH33" s="423"/>
      <c r="HI33" s="422"/>
      <c r="HJ33" s="423"/>
      <c r="HK33" s="422"/>
      <c r="HL33" s="423"/>
      <c r="HM33" s="422"/>
      <c r="HN33" s="423"/>
      <c r="HO33" s="422"/>
      <c r="HP33" s="423"/>
      <c r="HQ33" s="422"/>
      <c r="HR33" s="423"/>
      <c r="HS33" s="422"/>
      <c r="HT33" s="423"/>
      <c r="HU33" s="422"/>
      <c r="HV33" s="423"/>
      <c r="HW33" s="422"/>
      <c r="HX33" s="423"/>
      <c r="HY33" s="422"/>
      <c r="HZ33" s="423"/>
      <c r="IA33" s="418">
        <f t="shared" si="105"/>
        <v>0</v>
      </c>
      <c r="IB33" s="418">
        <f t="shared" si="106"/>
        <v>0</v>
      </c>
      <c r="IC33" s="418">
        <f t="shared" si="107"/>
        <v>0</v>
      </c>
      <c r="ID33" s="418">
        <f t="shared" si="108"/>
        <v>0</v>
      </c>
      <c r="IE33" s="418">
        <f t="shared" si="109"/>
        <v>0</v>
      </c>
      <c r="IF33" s="418">
        <f t="shared" si="110"/>
        <v>0</v>
      </c>
      <c r="IG33" s="418">
        <f t="shared" si="111"/>
        <v>0</v>
      </c>
      <c r="IH33" s="418">
        <f t="shared" si="112"/>
        <v>0</v>
      </c>
      <c r="II33" s="418">
        <f t="shared" si="113"/>
        <v>0</v>
      </c>
      <c r="IJ33" s="418">
        <f t="shared" si="114"/>
        <v>0</v>
      </c>
      <c r="IK33" s="418">
        <f t="shared" si="115"/>
        <v>0</v>
      </c>
      <c r="IL33" s="418">
        <f t="shared" si="116"/>
        <v>0</v>
      </c>
      <c r="IM33" s="424">
        <f t="shared" si="117"/>
        <v>10</v>
      </c>
      <c r="IN33" s="425">
        <f t="shared" si="118"/>
        <v>0</v>
      </c>
      <c r="IO33" s="179"/>
      <c r="IP33" s="234">
        <v>29</v>
      </c>
      <c r="IQ33" s="235" t="str">
        <f>'6A'!G33</f>
        <v>PEREZ AGUILAR METZLI</v>
      </c>
      <c r="IR33" s="236"/>
      <c r="IS33" s="236"/>
      <c r="IT33" s="236"/>
      <c r="IU33" s="236"/>
      <c r="IV33" s="236"/>
      <c r="IW33" s="237"/>
      <c r="IX33" s="237"/>
      <c r="IY33" s="238"/>
      <c r="IZ33" s="236"/>
      <c r="JA33" s="236"/>
      <c r="JB33" s="236"/>
      <c r="JC33" s="236"/>
      <c r="JD33" s="236"/>
      <c r="JE33" s="236"/>
      <c r="JF33" s="236"/>
      <c r="JG33" s="236"/>
      <c r="JH33" s="236"/>
      <c r="JI33" s="236"/>
      <c r="JJ33" s="236"/>
      <c r="JK33" s="236"/>
      <c r="JL33" s="236"/>
      <c r="JM33" s="236"/>
      <c r="JN33" s="232">
        <f t="shared" si="61"/>
        <v>0</v>
      </c>
      <c r="JO33" s="232">
        <f t="shared" si="62"/>
        <v>0</v>
      </c>
      <c r="JP33" s="232">
        <f t="shared" si="63"/>
        <v>0</v>
      </c>
      <c r="JQ33" s="232">
        <f t="shared" si="64"/>
        <v>0</v>
      </c>
      <c r="JR33" s="232">
        <f t="shared" si="65"/>
        <v>0</v>
      </c>
      <c r="JS33" s="232">
        <f t="shared" si="66"/>
        <v>0</v>
      </c>
      <c r="JT33" s="232">
        <f t="shared" si="67"/>
        <v>0</v>
      </c>
      <c r="JU33" s="232">
        <f t="shared" si="68"/>
        <v>0</v>
      </c>
      <c r="JV33" s="232">
        <f t="shared" si="69"/>
        <v>0</v>
      </c>
      <c r="JW33" s="232">
        <f t="shared" si="70"/>
        <v>0</v>
      </c>
      <c r="JX33" s="232">
        <f t="shared" si="71"/>
        <v>0</v>
      </c>
      <c r="JY33" s="240">
        <f t="shared" si="119"/>
        <v>9</v>
      </c>
      <c r="JZ33" s="241">
        <f t="shared" si="72"/>
        <v>0</v>
      </c>
      <c r="KB33" s="234">
        <v>29</v>
      </c>
      <c r="KC33" s="235" t="str">
        <f>'6B'!G33</f>
        <v>ROBLES CONSTANTINO LUIS FERNANDO</v>
      </c>
      <c r="KD33" s="236"/>
      <c r="KE33" s="236"/>
      <c r="KF33" s="236"/>
      <c r="KG33" s="236"/>
      <c r="KH33" s="236"/>
      <c r="KI33" s="237"/>
      <c r="KJ33" s="237"/>
      <c r="KK33" s="238"/>
      <c r="KL33" s="236"/>
      <c r="KM33" s="236"/>
      <c r="KN33" s="236"/>
      <c r="KO33" s="236"/>
      <c r="KP33" s="236"/>
      <c r="KQ33" s="236"/>
      <c r="KR33" s="236"/>
      <c r="KS33" s="236"/>
      <c r="KT33" s="236"/>
      <c r="KU33" s="236"/>
      <c r="KV33" s="236"/>
      <c r="KW33" s="236"/>
      <c r="KX33" s="236"/>
      <c r="KY33" s="236"/>
      <c r="KZ33" s="232">
        <f t="shared" si="120"/>
        <v>0</v>
      </c>
      <c r="LA33" s="232">
        <f t="shared" si="121"/>
        <v>0</v>
      </c>
      <c r="LB33" s="232">
        <f t="shared" si="122"/>
        <v>0</v>
      </c>
      <c r="LC33" s="232">
        <f t="shared" si="123"/>
        <v>0</v>
      </c>
      <c r="LD33" s="232">
        <f t="shared" si="124"/>
        <v>0</v>
      </c>
      <c r="LE33" s="232">
        <f t="shared" si="125"/>
        <v>0</v>
      </c>
      <c r="LF33" s="232">
        <f t="shared" si="126"/>
        <v>0</v>
      </c>
      <c r="LG33" s="232">
        <f t="shared" si="127"/>
        <v>0</v>
      </c>
      <c r="LH33" s="232">
        <f t="shared" si="128"/>
        <v>0</v>
      </c>
      <c r="LI33" s="232">
        <f t="shared" si="129"/>
        <v>0</v>
      </c>
      <c r="LJ33" s="232">
        <f t="shared" si="130"/>
        <v>0</v>
      </c>
      <c r="LK33" s="262">
        <f t="shared" si="131"/>
        <v>9</v>
      </c>
      <c r="LL33" s="241">
        <f t="shared" si="84"/>
        <v>0</v>
      </c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</row>
    <row r="34" spans="1:346" s="33" customFormat="1">
      <c r="A34" s="284">
        <v>30</v>
      </c>
      <c r="B34" s="285" t="str">
        <f>'2 A'!G34</f>
        <v>PAZ RODRIGUEZ AXEL ALFONSO</v>
      </c>
      <c r="C34" s="286"/>
      <c r="D34" s="287"/>
      <c r="E34" s="286"/>
      <c r="F34" s="287"/>
      <c r="G34" s="286"/>
      <c r="H34" s="287"/>
      <c r="I34" s="286"/>
      <c r="J34" s="287"/>
      <c r="K34" s="286"/>
      <c r="L34" s="287"/>
      <c r="M34" s="286"/>
      <c r="N34" s="287"/>
      <c r="O34" s="286"/>
      <c r="P34" s="287"/>
      <c r="Q34" s="286"/>
      <c r="R34" s="287"/>
      <c r="S34" s="286"/>
      <c r="T34" s="287"/>
      <c r="U34" s="286"/>
      <c r="V34" s="287"/>
      <c r="W34" s="286"/>
      <c r="X34" s="287"/>
      <c r="Y34" s="286"/>
      <c r="Z34" s="287"/>
      <c r="AA34" s="282">
        <f t="shared" si="22"/>
        <v>0</v>
      </c>
      <c r="AB34" s="282">
        <f t="shared" si="23"/>
        <v>0</v>
      </c>
      <c r="AC34" s="282">
        <f t="shared" si="24"/>
        <v>0</v>
      </c>
      <c r="AD34" s="282">
        <f t="shared" si="25"/>
        <v>0</v>
      </c>
      <c r="AE34" s="282">
        <f t="shared" si="26"/>
        <v>0</v>
      </c>
      <c r="AF34" s="282">
        <f t="shared" si="27"/>
        <v>0</v>
      </c>
      <c r="AG34" s="282">
        <f t="shared" si="28"/>
        <v>0</v>
      </c>
      <c r="AH34" s="282">
        <f t="shared" si="29"/>
        <v>0</v>
      </c>
      <c r="AI34" s="282">
        <f t="shared" si="30"/>
        <v>0</v>
      </c>
      <c r="AJ34" s="282">
        <f t="shared" si="31"/>
        <v>0</v>
      </c>
      <c r="AK34" s="282">
        <f t="shared" si="32"/>
        <v>0</v>
      </c>
      <c r="AL34" s="282">
        <f t="shared" si="33"/>
        <v>0</v>
      </c>
      <c r="AM34" s="288">
        <f t="shared" si="85"/>
        <v>10</v>
      </c>
      <c r="AN34" s="289">
        <f t="shared" si="34"/>
        <v>0</v>
      </c>
      <c r="AQ34" s="284">
        <v>30</v>
      </c>
      <c r="AR34" s="325" t="str">
        <f>'2B'!G34</f>
        <v>MORALES NARANJO JESSICA ITZEL</v>
      </c>
      <c r="AS34" s="286"/>
      <c r="AT34" s="287"/>
      <c r="AU34" s="286"/>
      <c r="AV34" s="287"/>
      <c r="AW34" s="286"/>
      <c r="AX34" s="287"/>
      <c r="AY34" s="286"/>
      <c r="AZ34" s="287"/>
      <c r="BA34" s="286"/>
      <c r="BB34" s="287"/>
      <c r="BC34" s="286"/>
      <c r="BD34" s="287"/>
      <c r="BE34" s="286"/>
      <c r="BF34" s="287"/>
      <c r="BG34" s="286"/>
      <c r="BH34" s="287"/>
      <c r="BI34" s="286"/>
      <c r="BJ34" s="287"/>
      <c r="BK34" s="286"/>
      <c r="BL34" s="287"/>
      <c r="BM34" s="286"/>
      <c r="BN34" s="287"/>
      <c r="BO34" s="286"/>
      <c r="BP34" s="287"/>
      <c r="BQ34" s="323">
        <f t="shared" si="0"/>
        <v>0</v>
      </c>
      <c r="BR34" s="323">
        <f t="shared" si="1"/>
        <v>0</v>
      </c>
      <c r="BS34" s="323">
        <f t="shared" si="2"/>
        <v>0</v>
      </c>
      <c r="BT34" s="323">
        <f t="shared" si="3"/>
        <v>0</v>
      </c>
      <c r="BU34" s="323">
        <f t="shared" si="4"/>
        <v>0</v>
      </c>
      <c r="BV34" s="323">
        <f t="shared" si="5"/>
        <v>0</v>
      </c>
      <c r="BW34" s="323">
        <f t="shared" si="6"/>
        <v>0</v>
      </c>
      <c r="BX34" s="323">
        <f t="shared" si="7"/>
        <v>0</v>
      </c>
      <c r="BY34" s="323">
        <f t="shared" si="8"/>
        <v>0</v>
      </c>
      <c r="BZ34" s="323">
        <f t="shared" si="9"/>
        <v>0</v>
      </c>
      <c r="CA34" s="323">
        <f t="shared" si="10"/>
        <v>0</v>
      </c>
      <c r="CB34" s="323">
        <f t="shared" si="35"/>
        <v>0</v>
      </c>
      <c r="CC34" s="326">
        <f t="shared" si="86"/>
        <v>10</v>
      </c>
      <c r="CD34" s="327">
        <f t="shared" si="36"/>
        <v>0</v>
      </c>
      <c r="CG34" s="284">
        <v>30</v>
      </c>
      <c r="CH34" s="325" t="str">
        <f>'2C'!G34</f>
        <v>RAMOS GARCIA LUCY</v>
      </c>
      <c r="CI34" s="286"/>
      <c r="CJ34" s="287"/>
      <c r="CK34" s="286"/>
      <c r="CL34" s="287"/>
      <c r="CM34" s="286"/>
      <c r="CN34" s="287"/>
      <c r="CO34" s="286"/>
      <c r="CP34" s="287"/>
      <c r="CQ34" s="286"/>
      <c r="CR34" s="287"/>
      <c r="CS34" s="286"/>
      <c r="CT34" s="287"/>
      <c r="CU34" s="286"/>
      <c r="CV34" s="287"/>
      <c r="CW34" s="286"/>
      <c r="CX34" s="287"/>
      <c r="CY34" s="286"/>
      <c r="CZ34" s="287"/>
      <c r="DA34" s="286"/>
      <c r="DB34" s="287"/>
      <c r="DC34" s="286"/>
      <c r="DD34" s="287"/>
      <c r="DE34" s="286"/>
      <c r="DF34" s="287"/>
      <c r="DG34" s="337">
        <f t="shared" si="37"/>
        <v>0</v>
      </c>
      <c r="DH34" s="337">
        <f t="shared" si="38"/>
        <v>0</v>
      </c>
      <c r="DI34" s="337">
        <f t="shared" si="39"/>
        <v>0</v>
      </c>
      <c r="DJ34" s="337">
        <f t="shared" si="40"/>
        <v>0</v>
      </c>
      <c r="DK34" s="337">
        <f t="shared" si="41"/>
        <v>0</v>
      </c>
      <c r="DL34" s="337">
        <f t="shared" si="42"/>
        <v>0</v>
      </c>
      <c r="DM34" s="337">
        <f t="shared" si="43"/>
        <v>0</v>
      </c>
      <c r="DN34" s="337">
        <f t="shared" si="44"/>
        <v>0</v>
      </c>
      <c r="DO34" s="337">
        <f t="shared" si="45"/>
        <v>0</v>
      </c>
      <c r="DP34" s="337">
        <f t="shared" si="46"/>
        <v>0</v>
      </c>
      <c r="DQ34" s="337">
        <f t="shared" si="47"/>
        <v>0</v>
      </c>
      <c r="DR34" s="337">
        <f t="shared" si="48"/>
        <v>0</v>
      </c>
      <c r="DS34" s="326">
        <f t="shared" si="87"/>
        <v>10</v>
      </c>
      <c r="DT34" s="327">
        <f t="shared" si="88"/>
        <v>0</v>
      </c>
      <c r="DV34" s="420">
        <v>30</v>
      </c>
      <c r="DW34" s="421" t="str">
        <f>'4A'!G34</f>
        <v>TORRES  BAUTISTA JESUS GONZALO</v>
      </c>
      <c r="DX34" s="422"/>
      <c r="DY34" s="423"/>
      <c r="DZ34" s="422"/>
      <c r="EA34" s="423"/>
      <c r="EB34" s="422"/>
      <c r="EC34" s="423"/>
      <c r="ED34" s="422"/>
      <c r="EE34" s="423"/>
      <c r="EF34" s="422"/>
      <c r="EG34" s="423"/>
      <c r="EH34" s="422"/>
      <c r="EI34" s="423"/>
      <c r="EJ34" s="422"/>
      <c r="EK34" s="423"/>
      <c r="EL34" s="422"/>
      <c r="EM34" s="423"/>
      <c r="EN34" s="422"/>
      <c r="EO34" s="423"/>
      <c r="EP34" s="422"/>
      <c r="EQ34" s="423"/>
      <c r="ER34" s="422"/>
      <c r="ES34" s="423"/>
      <c r="ET34" s="422"/>
      <c r="EU34" s="423"/>
      <c r="EV34" s="418">
        <f t="shared" si="49"/>
        <v>0</v>
      </c>
      <c r="EW34" s="418">
        <f t="shared" si="50"/>
        <v>0</v>
      </c>
      <c r="EX34" s="418">
        <f t="shared" si="51"/>
        <v>0</v>
      </c>
      <c r="EY34" s="418">
        <f t="shared" si="52"/>
        <v>0</v>
      </c>
      <c r="EZ34" s="418">
        <f t="shared" si="53"/>
        <v>0</v>
      </c>
      <c r="FA34" s="418">
        <f t="shared" si="54"/>
        <v>0</v>
      </c>
      <c r="FB34" s="418">
        <f t="shared" si="55"/>
        <v>0</v>
      </c>
      <c r="FC34" s="418">
        <f t="shared" si="56"/>
        <v>0</v>
      </c>
      <c r="FD34" s="418">
        <f t="shared" si="57"/>
        <v>0</v>
      </c>
      <c r="FE34" s="418">
        <f t="shared" si="58"/>
        <v>0</v>
      </c>
      <c r="FF34" s="418">
        <f t="shared" si="59"/>
        <v>0</v>
      </c>
      <c r="FG34" s="418">
        <f t="shared" si="60"/>
        <v>0</v>
      </c>
      <c r="FH34" s="424">
        <f t="shared" si="89"/>
        <v>10</v>
      </c>
      <c r="FI34" s="425">
        <f t="shared" si="90"/>
        <v>0</v>
      </c>
      <c r="FL34" s="420">
        <v>30</v>
      </c>
      <c r="FM34" s="421" t="str">
        <f>'4B'!G34</f>
        <v>TENORIO MEDRANO ELI EMANUEL</v>
      </c>
      <c r="FN34" s="422"/>
      <c r="FO34" s="423"/>
      <c r="FP34" s="422"/>
      <c r="FQ34" s="423"/>
      <c r="FR34" s="422"/>
      <c r="FS34" s="423"/>
      <c r="FT34" s="422"/>
      <c r="FU34" s="423"/>
      <c r="FV34" s="422"/>
      <c r="FW34" s="423"/>
      <c r="FX34" s="422"/>
      <c r="FY34" s="423"/>
      <c r="FZ34" s="422"/>
      <c r="GA34" s="423"/>
      <c r="GB34" s="422"/>
      <c r="GC34" s="423"/>
      <c r="GD34" s="422"/>
      <c r="GE34" s="423"/>
      <c r="GF34" s="422"/>
      <c r="GG34" s="423"/>
      <c r="GH34" s="422"/>
      <c r="GI34" s="423"/>
      <c r="GJ34" s="422"/>
      <c r="GK34" s="423"/>
      <c r="GL34" s="418">
        <f t="shared" si="91"/>
        <v>0</v>
      </c>
      <c r="GM34" s="418">
        <f t="shared" si="92"/>
        <v>0</v>
      </c>
      <c r="GN34" s="418">
        <f t="shared" si="93"/>
        <v>0</v>
      </c>
      <c r="GO34" s="418">
        <f t="shared" si="94"/>
        <v>0</v>
      </c>
      <c r="GP34" s="418">
        <f t="shared" si="95"/>
        <v>0</v>
      </c>
      <c r="GQ34" s="418">
        <f t="shared" si="96"/>
        <v>0</v>
      </c>
      <c r="GR34" s="418">
        <f t="shared" si="97"/>
        <v>0</v>
      </c>
      <c r="GS34" s="418">
        <f t="shared" si="98"/>
        <v>0</v>
      </c>
      <c r="GT34" s="418">
        <f t="shared" si="99"/>
        <v>0</v>
      </c>
      <c r="GU34" s="418">
        <f t="shared" si="100"/>
        <v>0</v>
      </c>
      <c r="GV34" s="418">
        <f t="shared" si="101"/>
        <v>0</v>
      </c>
      <c r="GW34" s="418">
        <f t="shared" si="102"/>
        <v>0</v>
      </c>
      <c r="GX34" s="424">
        <f t="shared" si="103"/>
        <v>10</v>
      </c>
      <c r="GY34" s="425">
        <f t="shared" si="104"/>
        <v>0</v>
      </c>
      <c r="GZ34" s="179"/>
      <c r="HA34" s="420">
        <v>30</v>
      </c>
      <c r="HB34" s="421" t="str">
        <f>'4C'!G34</f>
        <v>TRUJILLO HERNANDEZ ANA LAURA</v>
      </c>
      <c r="HC34" s="422"/>
      <c r="HD34" s="423"/>
      <c r="HE34" s="422"/>
      <c r="HF34" s="423"/>
      <c r="HG34" s="422"/>
      <c r="HH34" s="423"/>
      <c r="HI34" s="422"/>
      <c r="HJ34" s="423"/>
      <c r="HK34" s="422"/>
      <c r="HL34" s="423"/>
      <c r="HM34" s="422"/>
      <c r="HN34" s="423"/>
      <c r="HO34" s="422"/>
      <c r="HP34" s="423"/>
      <c r="HQ34" s="422"/>
      <c r="HR34" s="423"/>
      <c r="HS34" s="422"/>
      <c r="HT34" s="423"/>
      <c r="HU34" s="422"/>
      <c r="HV34" s="423"/>
      <c r="HW34" s="422"/>
      <c r="HX34" s="423"/>
      <c r="HY34" s="422"/>
      <c r="HZ34" s="423"/>
      <c r="IA34" s="418">
        <f t="shared" si="105"/>
        <v>0</v>
      </c>
      <c r="IB34" s="418">
        <f t="shared" si="106"/>
        <v>0</v>
      </c>
      <c r="IC34" s="418">
        <f t="shared" si="107"/>
        <v>0</v>
      </c>
      <c r="ID34" s="418">
        <f t="shared" si="108"/>
        <v>0</v>
      </c>
      <c r="IE34" s="418">
        <f t="shared" si="109"/>
        <v>0</v>
      </c>
      <c r="IF34" s="418">
        <f t="shared" si="110"/>
        <v>0</v>
      </c>
      <c r="IG34" s="418">
        <f t="shared" si="111"/>
        <v>0</v>
      </c>
      <c r="IH34" s="418">
        <f t="shared" si="112"/>
        <v>0</v>
      </c>
      <c r="II34" s="418">
        <f t="shared" si="113"/>
        <v>0</v>
      </c>
      <c r="IJ34" s="418">
        <f t="shared" si="114"/>
        <v>0</v>
      </c>
      <c r="IK34" s="418">
        <f t="shared" si="115"/>
        <v>0</v>
      </c>
      <c r="IL34" s="418">
        <f t="shared" si="116"/>
        <v>0</v>
      </c>
      <c r="IM34" s="424">
        <f t="shared" si="117"/>
        <v>10</v>
      </c>
      <c r="IN34" s="425">
        <f t="shared" si="118"/>
        <v>0</v>
      </c>
      <c r="IO34" s="179"/>
      <c r="IP34" s="234">
        <v>30</v>
      </c>
      <c r="IQ34" s="235" t="str">
        <f>'6A'!G34</f>
        <v>PORTILLO LOPEZ ITZEL</v>
      </c>
      <c r="IR34" s="236"/>
      <c r="IS34" s="236"/>
      <c r="IT34" s="236"/>
      <c r="IU34" s="236"/>
      <c r="IV34" s="236"/>
      <c r="IW34" s="237"/>
      <c r="IX34" s="237"/>
      <c r="IY34" s="238"/>
      <c r="IZ34" s="236"/>
      <c r="JA34" s="236"/>
      <c r="JB34" s="236"/>
      <c r="JC34" s="236"/>
      <c r="JD34" s="236"/>
      <c r="JE34" s="236"/>
      <c r="JF34" s="236"/>
      <c r="JG34" s="236"/>
      <c r="JH34" s="236"/>
      <c r="JI34" s="236"/>
      <c r="JJ34" s="236"/>
      <c r="JK34" s="236"/>
      <c r="JL34" s="236"/>
      <c r="JM34" s="236"/>
      <c r="JN34" s="232">
        <f t="shared" si="61"/>
        <v>0</v>
      </c>
      <c r="JO34" s="232">
        <f t="shared" si="62"/>
        <v>0</v>
      </c>
      <c r="JP34" s="232">
        <f t="shared" si="63"/>
        <v>0</v>
      </c>
      <c r="JQ34" s="232">
        <f t="shared" si="64"/>
        <v>0</v>
      </c>
      <c r="JR34" s="232">
        <f t="shared" si="65"/>
        <v>0</v>
      </c>
      <c r="JS34" s="232">
        <f t="shared" si="66"/>
        <v>0</v>
      </c>
      <c r="JT34" s="232">
        <f t="shared" si="67"/>
        <v>0</v>
      </c>
      <c r="JU34" s="232">
        <f t="shared" si="68"/>
        <v>0</v>
      </c>
      <c r="JV34" s="232">
        <f t="shared" si="69"/>
        <v>0</v>
      </c>
      <c r="JW34" s="232">
        <f t="shared" si="70"/>
        <v>0</v>
      </c>
      <c r="JX34" s="232">
        <f t="shared" si="71"/>
        <v>0</v>
      </c>
      <c r="JY34" s="240">
        <f t="shared" si="119"/>
        <v>9</v>
      </c>
      <c r="JZ34" s="241">
        <f t="shared" si="72"/>
        <v>0</v>
      </c>
      <c r="KB34" s="234">
        <v>30</v>
      </c>
      <c r="KC34" s="235" t="str">
        <f>'6B'!G34</f>
        <v>ROMERO GOMEZ SEBASTIAN</v>
      </c>
      <c r="KD34" s="236"/>
      <c r="KE34" s="236"/>
      <c r="KF34" s="236"/>
      <c r="KG34" s="236"/>
      <c r="KH34" s="236"/>
      <c r="KI34" s="237"/>
      <c r="KJ34" s="237"/>
      <c r="KK34" s="238"/>
      <c r="KL34" s="236"/>
      <c r="KM34" s="236"/>
      <c r="KN34" s="236"/>
      <c r="KO34" s="236"/>
      <c r="KP34" s="236"/>
      <c r="KQ34" s="236"/>
      <c r="KR34" s="236"/>
      <c r="KS34" s="236"/>
      <c r="KT34" s="236"/>
      <c r="KU34" s="236"/>
      <c r="KV34" s="236"/>
      <c r="KW34" s="236"/>
      <c r="KX34" s="236"/>
      <c r="KY34" s="236"/>
      <c r="KZ34" s="232">
        <f t="shared" si="120"/>
        <v>0</v>
      </c>
      <c r="LA34" s="232">
        <f t="shared" si="121"/>
        <v>0</v>
      </c>
      <c r="LB34" s="232">
        <f t="shared" si="122"/>
        <v>0</v>
      </c>
      <c r="LC34" s="232">
        <f t="shared" si="123"/>
        <v>0</v>
      </c>
      <c r="LD34" s="232">
        <f t="shared" si="124"/>
        <v>0</v>
      </c>
      <c r="LE34" s="232">
        <f t="shared" si="125"/>
        <v>0</v>
      </c>
      <c r="LF34" s="232">
        <f t="shared" si="126"/>
        <v>0</v>
      </c>
      <c r="LG34" s="232">
        <f t="shared" si="127"/>
        <v>0</v>
      </c>
      <c r="LH34" s="232">
        <f t="shared" si="128"/>
        <v>0</v>
      </c>
      <c r="LI34" s="232">
        <f t="shared" si="129"/>
        <v>0</v>
      </c>
      <c r="LJ34" s="232">
        <f t="shared" si="130"/>
        <v>0</v>
      </c>
      <c r="LK34" s="262">
        <f t="shared" si="131"/>
        <v>9</v>
      </c>
      <c r="LL34" s="241">
        <f t="shared" si="84"/>
        <v>0</v>
      </c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</row>
    <row r="35" spans="1:346" s="33" customFormat="1">
      <c r="A35" s="284">
        <v>31</v>
      </c>
      <c r="B35" s="285" t="str">
        <f>'2 A'!G35</f>
        <v>PEREZ CONTRERAS MARIANA ATZIMBA</v>
      </c>
      <c r="C35" s="286"/>
      <c r="D35" s="287"/>
      <c r="E35" s="286"/>
      <c r="F35" s="287"/>
      <c r="G35" s="286"/>
      <c r="H35" s="287"/>
      <c r="I35" s="286"/>
      <c r="J35" s="287"/>
      <c r="K35" s="286"/>
      <c r="L35" s="287"/>
      <c r="M35" s="286"/>
      <c r="N35" s="287"/>
      <c r="O35" s="286"/>
      <c r="P35" s="287"/>
      <c r="Q35" s="286"/>
      <c r="R35" s="287"/>
      <c r="S35" s="286"/>
      <c r="T35" s="287"/>
      <c r="U35" s="286"/>
      <c r="V35" s="287"/>
      <c r="W35" s="286"/>
      <c r="X35" s="287"/>
      <c r="Y35" s="286"/>
      <c r="Z35" s="287"/>
      <c r="AA35" s="282">
        <f t="shared" si="22"/>
        <v>0</v>
      </c>
      <c r="AB35" s="282">
        <f t="shared" si="23"/>
        <v>0</v>
      </c>
      <c r="AC35" s="282">
        <f t="shared" si="24"/>
        <v>0</v>
      </c>
      <c r="AD35" s="282">
        <f t="shared" si="25"/>
        <v>0</v>
      </c>
      <c r="AE35" s="282">
        <f t="shared" si="26"/>
        <v>0</v>
      </c>
      <c r="AF35" s="282">
        <f t="shared" si="27"/>
        <v>0</v>
      </c>
      <c r="AG35" s="282">
        <f t="shared" si="28"/>
        <v>0</v>
      </c>
      <c r="AH35" s="282">
        <f t="shared" si="29"/>
        <v>0</v>
      </c>
      <c r="AI35" s="282">
        <f t="shared" si="30"/>
        <v>0</v>
      </c>
      <c r="AJ35" s="282">
        <f t="shared" si="31"/>
        <v>0</v>
      </c>
      <c r="AK35" s="282">
        <f t="shared" si="32"/>
        <v>0</v>
      </c>
      <c r="AL35" s="282">
        <f t="shared" si="33"/>
        <v>0</v>
      </c>
      <c r="AM35" s="288">
        <f t="shared" si="85"/>
        <v>10</v>
      </c>
      <c r="AN35" s="289">
        <f t="shared" si="34"/>
        <v>0</v>
      </c>
      <c r="AQ35" s="284">
        <v>31</v>
      </c>
      <c r="AR35" s="325" t="str">
        <f>'2B'!G35</f>
        <v>MORAN  MATA JOSE LUIS</v>
      </c>
      <c r="AS35" s="286"/>
      <c r="AT35" s="287"/>
      <c r="AU35" s="286"/>
      <c r="AV35" s="287"/>
      <c r="AW35" s="286"/>
      <c r="AX35" s="287"/>
      <c r="AY35" s="286"/>
      <c r="AZ35" s="287"/>
      <c r="BA35" s="286"/>
      <c r="BB35" s="287"/>
      <c r="BC35" s="286"/>
      <c r="BD35" s="287"/>
      <c r="BE35" s="286"/>
      <c r="BF35" s="287"/>
      <c r="BG35" s="286"/>
      <c r="BH35" s="287"/>
      <c r="BI35" s="286"/>
      <c r="BJ35" s="287"/>
      <c r="BK35" s="286"/>
      <c r="BL35" s="287"/>
      <c r="BM35" s="286"/>
      <c r="BN35" s="287"/>
      <c r="BO35" s="286"/>
      <c r="BP35" s="287"/>
      <c r="BQ35" s="323">
        <f t="shared" si="0"/>
        <v>0</v>
      </c>
      <c r="BR35" s="323">
        <f t="shared" si="1"/>
        <v>0</v>
      </c>
      <c r="BS35" s="323">
        <f t="shared" si="2"/>
        <v>0</v>
      </c>
      <c r="BT35" s="323">
        <f t="shared" si="3"/>
        <v>0</v>
      </c>
      <c r="BU35" s="323">
        <f t="shared" si="4"/>
        <v>0</v>
      </c>
      <c r="BV35" s="323">
        <f t="shared" si="5"/>
        <v>0</v>
      </c>
      <c r="BW35" s="323">
        <f t="shared" si="6"/>
        <v>0</v>
      </c>
      <c r="BX35" s="323">
        <f t="shared" si="7"/>
        <v>0</v>
      </c>
      <c r="BY35" s="323">
        <f t="shared" si="8"/>
        <v>0</v>
      </c>
      <c r="BZ35" s="323">
        <f t="shared" si="9"/>
        <v>0</v>
      </c>
      <c r="CA35" s="323">
        <f t="shared" si="10"/>
        <v>0</v>
      </c>
      <c r="CB35" s="323">
        <f t="shared" si="35"/>
        <v>0</v>
      </c>
      <c r="CC35" s="326">
        <f t="shared" si="86"/>
        <v>10</v>
      </c>
      <c r="CD35" s="327">
        <f t="shared" si="36"/>
        <v>0</v>
      </c>
      <c r="CG35" s="284">
        <v>31</v>
      </c>
      <c r="CH35" s="325" t="str">
        <f>'2C'!G35</f>
        <v>REYES RODRIGUEZ JOSE ALBERTO</v>
      </c>
      <c r="CI35" s="286"/>
      <c r="CJ35" s="287"/>
      <c r="CK35" s="286"/>
      <c r="CL35" s="287"/>
      <c r="CM35" s="286"/>
      <c r="CN35" s="287"/>
      <c r="CO35" s="286"/>
      <c r="CP35" s="287"/>
      <c r="CQ35" s="286"/>
      <c r="CR35" s="287"/>
      <c r="CS35" s="286"/>
      <c r="CT35" s="287"/>
      <c r="CU35" s="286"/>
      <c r="CV35" s="287"/>
      <c r="CW35" s="286"/>
      <c r="CX35" s="287"/>
      <c r="CY35" s="286"/>
      <c r="CZ35" s="287"/>
      <c r="DA35" s="286"/>
      <c r="DB35" s="287"/>
      <c r="DC35" s="286"/>
      <c r="DD35" s="287"/>
      <c r="DE35" s="286"/>
      <c r="DF35" s="287"/>
      <c r="DG35" s="337">
        <f t="shared" si="37"/>
        <v>0</v>
      </c>
      <c r="DH35" s="337">
        <f t="shared" si="38"/>
        <v>0</v>
      </c>
      <c r="DI35" s="337">
        <f t="shared" si="39"/>
        <v>0</v>
      </c>
      <c r="DJ35" s="337">
        <f t="shared" si="40"/>
        <v>0</v>
      </c>
      <c r="DK35" s="337">
        <f t="shared" si="41"/>
        <v>0</v>
      </c>
      <c r="DL35" s="337">
        <f t="shared" si="42"/>
        <v>0</v>
      </c>
      <c r="DM35" s="337">
        <f t="shared" si="43"/>
        <v>0</v>
      </c>
      <c r="DN35" s="337">
        <f t="shared" si="44"/>
        <v>0</v>
      </c>
      <c r="DO35" s="337">
        <f t="shared" si="45"/>
        <v>0</v>
      </c>
      <c r="DP35" s="337">
        <f t="shared" si="46"/>
        <v>0</v>
      </c>
      <c r="DQ35" s="337">
        <f t="shared" si="47"/>
        <v>0</v>
      </c>
      <c r="DR35" s="337">
        <f t="shared" si="48"/>
        <v>0</v>
      </c>
      <c r="DS35" s="326">
        <f t="shared" si="87"/>
        <v>10</v>
      </c>
      <c r="DT35" s="327">
        <f t="shared" si="88"/>
        <v>0</v>
      </c>
      <c r="DV35" s="420">
        <v>31</v>
      </c>
      <c r="DW35" s="421" t="str">
        <f>'4A'!G35</f>
        <v>TREJO  AVILA  VIRGINIA ANTONIA</v>
      </c>
      <c r="DX35" s="422"/>
      <c r="DY35" s="423"/>
      <c r="DZ35" s="422"/>
      <c r="EA35" s="423"/>
      <c r="EB35" s="422"/>
      <c r="EC35" s="423"/>
      <c r="ED35" s="422"/>
      <c r="EE35" s="423"/>
      <c r="EF35" s="422"/>
      <c r="EG35" s="423"/>
      <c r="EH35" s="422"/>
      <c r="EI35" s="423"/>
      <c r="EJ35" s="422"/>
      <c r="EK35" s="423"/>
      <c r="EL35" s="422"/>
      <c r="EM35" s="423"/>
      <c r="EN35" s="422"/>
      <c r="EO35" s="423"/>
      <c r="EP35" s="422"/>
      <c r="EQ35" s="423"/>
      <c r="ER35" s="422"/>
      <c r="ES35" s="423"/>
      <c r="ET35" s="422"/>
      <c r="EU35" s="423"/>
      <c r="EV35" s="418">
        <f t="shared" si="49"/>
        <v>0</v>
      </c>
      <c r="EW35" s="418">
        <f t="shared" si="50"/>
        <v>0</v>
      </c>
      <c r="EX35" s="418">
        <f t="shared" si="51"/>
        <v>0</v>
      </c>
      <c r="EY35" s="418">
        <f t="shared" si="52"/>
        <v>0</v>
      </c>
      <c r="EZ35" s="418">
        <f t="shared" si="53"/>
        <v>0</v>
      </c>
      <c r="FA35" s="418">
        <f t="shared" si="54"/>
        <v>0</v>
      </c>
      <c r="FB35" s="418">
        <f t="shared" si="55"/>
        <v>0</v>
      </c>
      <c r="FC35" s="418">
        <f t="shared" si="56"/>
        <v>0</v>
      </c>
      <c r="FD35" s="418">
        <f t="shared" si="57"/>
        <v>0</v>
      </c>
      <c r="FE35" s="418">
        <f t="shared" si="58"/>
        <v>0</v>
      </c>
      <c r="FF35" s="418">
        <f t="shared" si="59"/>
        <v>0</v>
      </c>
      <c r="FG35" s="418">
        <f t="shared" si="60"/>
        <v>0</v>
      </c>
      <c r="FH35" s="424">
        <f t="shared" si="89"/>
        <v>10</v>
      </c>
      <c r="FI35" s="425">
        <f t="shared" si="90"/>
        <v>0</v>
      </c>
      <c r="FL35" s="420">
        <v>31</v>
      </c>
      <c r="FM35" s="421" t="str">
        <f>'4B'!G35</f>
        <v>TORRES  ESCAMILLA LILIAN</v>
      </c>
      <c r="FN35" s="422"/>
      <c r="FO35" s="423"/>
      <c r="FP35" s="422"/>
      <c r="FQ35" s="423"/>
      <c r="FR35" s="422"/>
      <c r="FS35" s="423"/>
      <c r="FT35" s="422"/>
      <c r="FU35" s="423"/>
      <c r="FV35" s="422"/>
      <c r="FW35" s="423"/>
      <c r="FX35" s="422"/>
      <c r="FY35" s="423"/>
      <c r="FZ35" s="422"/>
      <c r="GA35" s="423"/>
      <c r="GB35" s="422"/>
      <c r="GC35" s="423"/>
      <c r="GD35" s="422"/>
      <c r="GE35" s="423"/>
      <c r="GF35" s="422"/>
      <c r="GG35" s="423"/>
      <c r="GH35" s="422"/>
      <c r="GI35" s="423"/>
      <c r="GJ35" s="422"/>
      <c r="GK35" s="423"/>
      <c r="GL35" s="418">
        <f t="shared" si="91"/>
        <v>0</v>
      </c>
      <c r="GM35" s="418">
        <f t="shared" si="92"/>
        <v>0</v>
      </c>
      <c r="GN35" s="418">
        <f t="shared" si="93"/>
        <v>0</v>
      </c>
      <c r="GO35" s="418">
        <f t="shared" si="94"/>
        <v>0</v>
      </c>
      <c r="GP35" s="418">
        <f t="shared" si="95"/>
        <v>0</v>
      </c>
      <c r="GQ35" s="418">
        <f t="shared" si="96"/>
        <v>0</v>
      </c>
      <c r="GR35" s="418">
        <f t="shared" si="97"/>
        <v>0</v>
      </c>
      <c r="GS35" s="418">
        <f t="shared" si="98"/>
        <v>0</v>
      </c>
      <c r="GT35" s="418">
        <f t="shared" si="99"/>
        <v>0</v>
      </c>
      <c r="GU35" s="418">
        <f t="shared" si="100"/>
        <v>0</v>
      </c>
      <c r="GV35" s="418">
        <f t="shared" si="101"/>
        <v>0</v>
      </c>
      <c r="GW35" s="418">
        <f t="shared" si="102"/>
        <v>0</v>
      </c>
      <c r="GX35" s="424">
        <f t="shared" si="103"/>
        <v>10</v>
      </c>
      <c r="GY35" s="425">
        <f t="shared" si="104"/>
        <v>0</v>
      </c>
      <c r="GZ35" s="179"/>
      <c r="HA35" s="420">
        <v>31</v>
      </c>
      <c r="HB35" s="421" t="str">
        <f>'4C'!G35</f>
        <v>TRUJILLO  HERNANDEZ RICARDO JESUS</v>
      </c>
      <c r="HC35" s="422"/>
      <c r="HD35" s="423"/>
      <c r="HE35" s="422"/>
      <c r="HF35" s="423"/>
      <c r="HG35" s="422"/>
      <c r="HH35" s="423"/>
      <c r="HI35" s="422"/>
      <c r="HJ35" s="423"/>
      <c r="HK35" s="422"/>
      <c r="HL35" s="423"/>
      <c r="HM35" s="422"/>
      <c r="HN35" s="423"/>
      <c r="HO35" s="422"/>
      <c r="HP35" s="423"/>
      <c r="HQ35" s="422"/>
      <c r="HR35" s="423"/>
      <c r="HS35" s="422"/>
      <c r="HT35" s="423"/>
      <c r="HU35" s="422"/>
      <c r="HV35" s="423"/>
      <c r="HW35" s="422"/>
      <c r="HX35" s="423"/>
      <c r="HY35" s="422"/>
      <c r="HZ35" s="423"/>
      <c r="IA35" s="418">
        <f t="shared" si="105"/>
        <v>0</v>
      </c>
      <c r="IB35" s="418">
        <f t="shared" si="106"/>
        <v>0</v>
      </c>
      <c r="IC35" s="418">
        <f t="shared" si="107"/>
        <v>0</v>
      </c>
      <c r="ID35" s="418">
        <f t="shared" si="108"/>
        <v>0</v>
      </c>
      <c r="IE35" s="418">
        <f t="shared" si="109"/>
        <v>0</v>
      </c>
      <c r="IF35" s="418">
        <f t="shared" si="110"/>
        <v>0</v>
      </c>
      <c r="IG35" s="418">
        <f t="shared" si="111"/>
        <v>0</v>
      </c>
      <c r="IH35" s="418">
        <f t="shared" si="112"/>
        <v>0</v>
      </c>
      <c r="II35" s="418">
        <f t="shared" si="113"/>
        <v>0</v>
      </c>
      <c r="IJ35" s="418">
        <f t="shared" si="114"/>
        <v>0</v>
      </c>
      <c r="IK35" s="418">
        <f t="shared" si="115"/>
        <v>0</v>
      </c>
      <c r="IL35" s="418">
        <f t="shared" si="116"/>
        <v>0</v>
      </c>
      <c r="IM35" s="424">
        <f t="shared" si="117"/>
        <v>10</v>
      </c>
      <c r="IN35" s="425">
        <f t="shared" si="118"/>
        <v>0</v>
      </c>
      <c r="IO35" s="179"/>
      <c r="IP35" s="234">
        <v>31</v>
      </c>
      <c r="IQ35" s="235" t="str">
        <f>'6A'!G35</f>
        <v>RAMIREZ ACOSTA JOEL</v>
      </c>
      <c r="IR35" s="236"/>
      <c r="IS35" s="236"/>
      <c r="IT35" s="236"/>
      <c r="IU35" s="236"/>
      <c r="IV35" s="236"/>
      <c r="IW35" s="237"/>
      <c r="IX35" s="237"/>
      <c r="IY35" s="238"/>
      <c r="IZ35" s="236"/>
      <c r="JA35" s="236"/>
      <c r="JB35" s="236"/>
      <c r="JC35" s="236"/>
      <c r="JD35" s="236"/>
      <c r="JE35" s="236"/>
      <c r="JF35" s="236"/>
      <c r="JG35" s="236"/>
      <c r="JH35" s="236"/>
      <c r="JI35" s="236"/>
      <c r="JJ35" s="236"/>
      <c r="JK35" s="236"/>
      <c r="JL35" s="236"/>
      <c r="JM35" s="236"/>
      <c r="JN35" s="232">
        <f t="shared" si="61"/>
        <v>0</v>
      </c>
      <c r="JO35" s="232">
        <f t="shared" si="62"/>
        <v>0</v>
      </c>
      <c r="JP35" s="232">
        <f t="shared" si="63"/>
        <v>0</v>
      </c>
      <c r="JQ35" s="232">
        <f t="shared" si="64"/>
        <v>0</v>
      </c>
      <c r="JR35" s="232">
        <f t="shared" si="65"/>
        <v>0</v>
      </c>
      <c r="JS35" s="232">
        <f t="shared" si="66"/>
        <v>0</v>
      </c>
      <c r="JT35" s="232">
        <f t="shared" si="67"/>
        <v>0</v>
      </c>
      <c r="JU35" s="232">
        <f t="shared" si="68"/>
        <v>0</v>
      </c>
      <c r="JV35" s="232">
        <f t="shared" si="69"/>
        <v>0</v>
      </c>
      <c r="JW35" s="232">
        <f t="shared" si="70"/>
        <v>0</v>
      </c>
      <c r="JX35" s="232">
        <f t="shared" si="71"/>
        <v>0</v>
      </c>
      <c r="JY35" s="240">
        <f t="shared" si="119"/>
        <v>9</v>
      </c>
      <c r="JZ35" s="241">
        <f t="shared" si="72"/>
        <v>0</v>
      </c>
      <c r="KB35" s="234">
        <v>31</v>
      </c>
      <c r="KC35" s="235" t="str">
        <f>'6B'!G35</f>
        <v>RUIZ CONTRERAS KEVIN JOSUE</v>
      </c>
      <c r="KD35" s="236"/>
      <c r="KE35" s="236"/>
      <c r="KF35" s="236"/>
      <c r="KG35" s="236"/>
      <c r="KH35" s="236"/>
      <c r="KI35" s="237"/>
      <c r="KJ35" s="237"/>
      <c r="KK35" s="238"/>
      <c r="KL35" s="236"/>
      <c r="KM35" s="236"/>
      <c r="KN35" s="236"/>
      <c r="KO35" s="236"/>
      <c r="KP35" s="236"/>
      <c r="KQ35" s="236"/>
      <c r="KR35" s="236"/>
      <c r="KS35" s="236"/>
      <c r="KT35" s="236"/>
      <c r="KU35" s="236"/>
      <c r="KV35" s="236"/>
      <c r="KW35" s="236"/>
      <c r="KX35" s="236"/>
      <c r="KY35" s="236"/>
      <c r="KZ35" s="232">
        <f t="shared" si="120"/>
        <v>0</v>
      </c>
      <c r="LA35" s="232">
        <f t="shared" si="121"/>
        <v>0</v>
      </c>
      <c r="LB35" s="232">
        <f t="shared" si="122"/>
        <v>0</v>
      </c>
      <c r="LC35" s="232">
        <f t="shared" si="123"/>
        <v>0</v>
      </c>
      <c r="LD35" s="232">
        <f t="shared" si="124"/>
        <v>0</v>
      </c>
      <c r="LE35" s="232">
        <f t="shared" si="125"/>
        <v>0</v>
      </c>
      <c r="LF35" s="232">
        <f t="shared" si="126"/>
        <v>0</v>
      </c>
      <c r="LG35" s="232">
        <f t="shared" si="127"/>
        <v>0</v>
      </c>
      <c r="LH35" s="232">
        <f t="shared" si="128"/>
        <v>0</v>
      </c>
      <c r="LI35" s="232">
        <f t="shared" si="129"/>
        <v>0</v>
      </c>
      <c r="LJ35" s="232">
        <f t="shared" si="130"/>
        <v>0</v>
      </c>
      <c r="LK35" s="262">
        <f t="shared" si="131"/>
        <v>9</v>
      </c>
      <c r="LL35" s="241">
        <f t="shared" si="84"/>
        <v>0</v>
      </c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</row>
    <row r="36" spans="1:346" s="33" customFormat="1">
      <c r="A36" s="284">
        <v>32</v>
      </c>
      <c r="B36" s="285" t="str">
        <f>'2 A'!G36</f>
        <v>PEREZ JUAREZ RITA YARENI</v>
      </c>
      <c r="C36" s="286"/>
      <c r="D36" s="287"/>
      <c r="E36" s="286"/>
      <c r="F36" s="287"/>
      <c r="G36" s="286"/>
      <c r="H36" s="287"/>
      <c r="I36" s="286"/>
      <c r="J36" s="287"/>
      <c r="K36" s="286"/>
      <c r="L36" s="287"/>
      <c r="M36" s="286"/>
      <c r="N36" s="287"/>
      <c r="O36" s="286"/>
      <c r="P36" s="287"/>
      <c r="Q36" s="286"/>
      <c r="R36" s="287"/>
      <c r="S36" s="286"/>
      <c r="T36" s="287"/>
      <c r="U36" s="286"/>
      <c r="V36" s="287"/>
      <c r="W36" s="286"/>
      <c r="X36" s="287"/>
      <c r="Y36" s="286"/>
      <c r="Z36" s="287"/>
      <c r="AA36" s="282">
        <f t="shared" si="22"/>
        <v>0</v>
      </c>
      <c r="AB36" s="282">
        <f t="shared" si="23"/>
        <v>0</v>
      </c>
      <c r="AC36" s="282">
        <f t="shared" si="24"/>
        <v>0</v>
      </c>
      <c r="AD36" s="282">
        <f t="shared" si="25"/>
        <v>0</v>
      </c>
      <c r="AE36" s="282">
        <f t="shared" si="26"/>
        <v>0</v>
      </c>
      <c r="AF36" s="282">
        <f t="shared" si="27"/>
        <v>0</v>
      </c>
      <c r="AG36" s="282">
        <f t="shared" si="28"/>
        <v>0</v>
      </c>
      <c r="AH36" s="282">
        <f t="shared" si="29"/>
        <v>0</v>
      </c>
      <c r="AI36" s="282">
        <f t="shared" si="30"/>
        <v>0</v>
      </c>
      <c r="AJ36" s="282">
        <f t="shared" si="31"/>
        <v>0</v>
      </c>
      <c r="AK36" s="282">
        <f t="shared" si="32"/>
        <v>0</v>
      </c>
      <c r="AL36" s="282">
        <f t="shared" si="33"/>
        <v>0</v>
      </c>
      <c r="AM36" s="288">
        <f t="shared" si="85"/>
        <v>10</v>
      </c>
      <c r="AN36" s="289">
        <f t="shared" si="34"/>
        <v>0</v>
      </c>
      <c r="AQ36" s="284">
        <v>32</v>
      </c>
      <c r="AR36" s="325" t="str">
        <f>'2B'!G36</f>
        <v>NICOLAS MONTESINOS ALEJANDRO RICARDO</v>
      </c>
      <c r="AS36" s="286"/>
      <c r="AT36" s="287"/>
      <c r="AU36" s="286"/>
      <c r="AV36" s="287"/>
      <c r="AW36" s="286"/>
      <c r="AX36" s="287"/>
      <c r="AY36" s="286"/>
      <c r="AZ36" s="287"/>
      <c r="BA36" s="286"/>
      <c r="BB36" s="287"/>
      <c r="BC36" s="286"/>
      <c r="BD36" s="287"/>
      <c r="BE36" s="286"/>
      <c r="BF36" s="287"/>
      <c r="BG36" s="286"/>
      <c r="BH36" s="287"/>
      <c r="BI36" s="286"/>
      <c r="BJ36" s="287"/>
      <c r="BK36" s="286"/>
      <c r="BL36" s="287"/>
      <c r="BM36" s="286"/>
      <c r="BN36" s="287"/>
      <c r="BO36" s="286"/>
      <c r="BP36" s="287"/>
      <c r="BQ36" s="323">
        <f t="shared" ref="BQ36:BQ59" si="132">AT36</f>
        <v>0</v>
      </c>
      <c r="BR36" s="323">
        <f t="shared" ref="BR36:BR59" si="133">AV36</f>
        <v>0</v>
      </c>
      <c r="BS36" s="323">
        <f t="shared" ref="BS36:BS59" si="134">AX36</f>
        <v>0</v>
      </c>
      <c r="BT36" s="323">
        <f t="shared" ref="BT36:BT59" si="135">AZ36</f>
        <v>0</v>
      </c>
      <c r="BU36" s="323">
        <f t="shared" ref="BU36:BU59" si="136">BB36</f>
        <v>0</v>
      </c>
      <c r="BV36" s="323">
        <f t="shared" ref="BV36:BV59" si="137">BD36</f>
        <v>0</v>
      </c>
      <c r="BW36" s="323">
        <f t="shared" ref="BW36:BW59" si="138">BF36</f>
        <v>0</v>
      </c>
      <c r="BX36" s="323">
        <f t="shared" ref="BX36:BX59" si="139">BH36</f>
        <v>0</v>
      </c>
      <c r="BY36" s="323">
        <f t="shared" ref="BY36:BY59" si="140">BJ36</f>
        <v>0</v>
      </c>
      <c r="BZ36" s="323">
        <f t="shared" ref="BZ36:BZ59" si="141">BL36</f>
        <v>0</v>
      </c>
      <c r="CA36" s="323">
        <f t="shared" ref="CA36:CA59" si="142">BN36</f>
        <v>0</v>
      </c>
      <c r="CB36" s="323">
        <f t="shared" si="35"/>
        <v>0</v>
      </c>
      <c r="CC36" s="326">
        <f t="shared" si="86"/>
        <v>10</v>
      </c>
      <c r="CD36" s="327">
        <f t="shared" si="36"/>
        <v>0</v>
      </c>
      <c r="CG36" s="284">
        <v>32</v>
      </c>
      <c r="CH36" s="325" t="str">
        <f>'2C'!G36</f>
        <v>RIOLLOS ORTEGA JOSE ARMANDO</v>
      </c>
      <c r="CI36" s="286"/>
      <c r="CJ36" s="287"/>
      <c r="CK36" s="286"/>
      <c r="CL36" s="287"/>
      <c r="CM36" s="286"/>
      <c r="CN36" s="287"/>
      <c r="CO36" s="286"/>
      <c r="CP36" s="287"/>
      <c r="CQ36" s="286"/>
      <c r="CR36" s="287"/>
      <c r="CS36" s="286"/>
      <c r="CT36" s="287"/>
      <c r="CU36" s="286"/>
      <c r="CV36" s="287"/>
      <c r="CW36" s="286"/>
      <c r="CX36" s="287"/>
      <c r="CY36" s="286"/>
      <c r="CZ36" s="287"/>
      <c r="DA36" s="286"/>
      <c r="DB36" s="287"/>
      <c r="DC36" s="286"/>
      <c r="DD36" s="287"/>
      <c r="DE36" s="286"/>
      <c r="DF36" s="287"/>
      <c r="DG36" s="337">
        <f t="shared" si="37"/>
        <v>0</v>
      </c>
      <c r="DH36" s="337">
        <f t="shared" si="38"/>
        <v>0</v>
      </c>
      <c r="DI36" s="337">
        <f t="shared" si="39"/>
        <v>0</v>
      </c>
      <c r="DJ36" s="337">
        <f t="shared" si="40"/>
        <v>0</v>
      </c>
      <c r="DK36" s="337">
        <f t="shared" si="41"/>
        <v>0</v>
      </c>
      <c r="DL36" s="337">
        <f t="shared" si="42"/>
        <v>0</v>
      </c>
      <c r="DM36" s="337">
        <f t="shared" si="43"/>
        <v>0</v>
      </c>
      <c r="DN36" s="337">
        <f t="shared" si="44"/>
        <v>0</v>
      </c>
      <c r="DO36" s="337">
        <f t="shared" si="45"/>
        <v>0</v>
      </c>
      <c r="DP36" s="337">
        <f t="shared" si="46"/>
        <v>0</v>
      </c>
      <c r="DQ36" s="337">
        <f t="shared" si="47"/>
        <v>0</v>
      </c>
      <c r="DR36" s="337">
        <f t="shared" si="48"/>
        <v>0</v>
      </c>
      <c r="DS36" s="326">
        <f t="shared" si="87"/>
        <v>10</v>
      </c>
      <c r="DT36" s="327">
        <f t="shared" si="88"/>
        <v>0</v>
      </c>
      <c r="DV36" s="420">
        <v>32</v>
      </c>
      <c r="DW36" s="421" t="str">
        <f>'4A'!G36</f>
        <v>VALENCIA CRUZ  JUAN JOSE</v>
      </c>
      <c r="DX36" s="422"/>
      <c r="DY36" s="423"/>
      <c r="DZ36" s="422"/>
      <c r="EA36" s="423"/>
      <c r="EB36" s="422"/>
      <c r="EC36" s="423"/>
      <c r="ED36" s="422"/>
      <c r="EE36" s="423"/>
      <c r="EF36" s="422"/>
      <c r="EG36" s="423"/>
      <c r="EH36" s="422"/>
      <c r="EI36" s="423"/>
      <c r="EJ36" s="422"/>
      <c r="EK36" s="423"/>
      <c r="EL36" s="422"/>
      <c r="EM36" s="423"/>
      <c r="EN36" s="422"/>
      <c r="EO36" s="423"/>
      <c r="EP36" s="422"/>
      <c r="EQ36" s="423"/>
      <c r="ER36" s="422"/>
      <c r="ES36" s="423"/>
      <c r="ET36" s="422"/>
      <c r="EU36" s="423"/>
      <c r="EV36" s="418">
        <f t="shared" si="49"/>
        <v>0</v>
      </c>
      <c r="EW36" s="418">
        <f t="shared" si="50"/>
        <v>0</v>
      </c>
      <c r="EX36" s="418">
        <f t="shared" si="51"/>
        <v>0</v>
      </c>
      <c r="EY36" s="418">
        <f t="shared" si="52"/>
        <v>0</v>
      </c>
      <c r="EZ36" s="418">
        <f t="shared" si="53"/>
        <v>0</v>
      </c>
      <c r="FA36" s="418">
        <f t="shared" si="54"/>
        <v>0</v>
      </c>
      <c r="FB36" s="418">
        <f t="shared" si="55"/>
        <v>0</v>
      </c>
      <c r="FC36" s="418">
        <f t="shared" si="56"/>
        <v>0</v>
      </c>
      <c r="FD36" s="418">
        <f t="shared" si="57"/>
        <v>0</v>
      </c>
      <c r="FE36" s="418">
        <f t="shared" si="58"/>
        <v>0</v>
      </c>
      <c r="FF36" s="418">
        <f t="shared" si="59"/>
        <v>0</v>
      </c>
      <c r="FG36" s="418">
        <f t="shared" si="60"/>
        <v>0</v>
      </c>
      <c r="FH36" s="424">
        <f t="shared" si="89"/>
        <v>10</v>
      </c>
      <c r="FI36" s="425">
        <f t="shared" si="90"/>
        <v>0</v>
      </c>
      <c r="FL36" s="420">
        <v>32</v>
      </c>
      <c r="FM36" s="421" t="str">
        <f>'4B'!G36</f>
        <v>TRUJANO CASTILLO YESSICA BELEM</v>
      </c>
      <c r="FN36" s="422"/>
      <c r="FO36" s="423"/>
      <c r="FP36" s="422"/>
      <c r="FQ36" s="423"/>
      <c r="FR36" s="422"/>
      <c r="FS36" s="423"/>
      <c r="FT36" s="422"/>
      <c r="FU36" s="423"/>
      <c r="FV36" s="422"/>
      <c r="FW36" s="423"/>
      <c r="FX36" s="422"/>
      <c r="FY36" s="423"/>
      <c r="FZ36" s="422"/>
      <c r="GA36" s="423"/>
      <c r="GB36" s="422"/>
      <c r="GC36" s="423"/>
      <c r="GD36" s="422"/>
      <c r="GE36" s="423"/>
      <c r="GF36" s="422"/>
      <c r="GG36" s="423"/>
      <c r="GH36" s="422"/>
      <c r="GI36" s="423"/>
      <c r="GJ36" s="422"/>
      <c r="GK36" s="423"/>
      <c r="GL36" s="418">
        <f t="shared" si="91"/>
        <v>0</v>
      </c>
      <c r="GM36" s="418">
        <f t="shared" si="92"/>
        <v>0</v>
      </c>
      <c r="GN36" s="418">
        <f t="shared" si="93"/>
        <v>0</v>
      </c>
      <c r="GO36" s="418">
        <f t="shared" si="94"/>
        <v>0</v>
      </c>
      <c r="GP36" s="418">
        <f t="shared" si="95"/>
        <v>0</v>
      </c>
      <c r="GQ36" s="418">
        <f t="shared" si="96"/>
        <v>0</v>
      </c>
      <c r="GR36" s="418">
        <f t="shared" si="97"/>
        <v>0</v>
      </c>
      <c r="GS36" s="418">
        <f t="shared" si="98"/>
        <v>0</v>
      </c>
      <c r="GT36" s="418">
        <f t="shared" si="99"/>
        <v>0</v>
      </c>
      <c r="GU36" s="418">
        <f t="shared" si="100"/>
        <v>0</v>
      </c>
      <c r="GV36" s="418">
        <f t="shared" si="101"/>
        <v>0</v>
      </c>
      <c r="GW36" s="418">
        <f t="shared" si="102"/>
        <v>0</v>
      </c>
      <c r="GX36" s="424">
        <f t="shared" si="103"/>
        <v>10</v>
      </c>
      <c r="GY36" s="425">
        <f t="shared" si="104"/>
        <v>0</v>
      </c>
      <c r="GZ36" s="179"/>
      <c r="HA36" s="420">
        <v>32</v>
      </c>
      <c r="HB36" s="421" t="str">
        <f>'4C'!G36</f>
        <v>VAZQUEZ BELTRAN VERONICA YULISA</v>
      </c>
      <c r="HC36" s="422"/>
      <c r="HD36" s="423"/>
      <c r="HE36" s="422"/>
      <c r="HF36" s="423"/>
      <c r="HG36" s="422"/>
      <c r="HH36" s="423"/>
      <c r="HI36" s="422"/>
      <c r="HJ36" s="423"/>
      <c r="HK36" s="422"/>
      <c r="HL36" s="423"/>
      <c r="HM36" s="422"/>
      <c r="HN36" s="423"/>
      <c r="HO36" s="422"/>
      <c r="HP36" s="423"/>
      <c r="HQ36" s="422"/>
      <c r="HR36" s="423"/>
      <c r="HS36" s="422"/>
      <c r="HT36" s="423"/>
      <c r="HU36" s="422"/>
      <c r="HV36" s="423"/>
      <c r="HW36" s="422"/>
      <c r="HX36" s="423"/>
      <c r="HY36" s="422"/>
      <c r="HZ36" s="423"/>
      <c r="IA36" s="418">
        <f t="shared" si="105"/>
        <v>0</v>
      </c>
      <c r="IB36" s="418">
        <f t="shared" si="106"/>
        <v>0</v>
      </c>
      <c r="IC36" s="418">
        <f t="shared" si="107"/>
        <v>0</v>
      </c>
      <c r="ID36" s="418">
        <f t="shared" si="108"/>
        <v>0</v>
      </c>
      <c r="IE36" s="418">
        <f t="shared" si="109"/>
        <v>0</v>
      </c>
      <c r="IF36" s="418">
        <f t="shared" si="110"/>
        <v>0</v>
      </c>
      <c r="IG36" s="418">
        <f t="shared" si="111"/>
        <v>0</v>
      </c>
      <c r="IH36" s="418">
        <f t="shared" si="112"/>
        <v>0</v>
      </c>
      <c r="II36" s="418">
        <f t="shared" si="113"/>
        <v>0</v>
      </c>
      <c r="IJ36" s="418">
        <f t="shared" si="114"/>
        <v>0</v>
      </c>
      <c r="IK36" s="418">
        <f t="shared" si="115"/>
        <v>0</v>
      </c>
      <c r="IL36" s="418">
        <f t="shared" si="116"/>
        <v>0</v>
      </c>
      <c r="IM36" s="424">
        <f t="shared" si="117"/>
        <v>10</v>
      </c>
      <c r="IN36" s="425">
        <f t="shared" si="118"/>
        <v>0</v>
      </c>
      <c r="IO36" s="179"/>
      <c r="IP36" s="234">
        <v>32</v>
      </c>
      <c r="IQ36" s="235" t="str">
        <f>'6A'!G36</f>
        <v>RAMIREZ DIAZ GUILLERMO EDUARDO</v>
      </c>
      <c r="IR36" s="236"/>
      <c r="IS36" s="236"/>
      <c r="IT36" s="236"/>
      <c r="IU36" s="236"/>
      <c r="IV36" s="236"/>
      <c r="IW36" s="237"/>
      <c r="IX36" s="237"/>
      <c r="IY36" s="238"/>
      <c r="IZ36" s="236"/>
      <c r="JA36" s="236"/>
      <c r="JB36" s="236"/>
      <c r="JC36" s="236"/>
      <c r="JD36" s="236"/>
      <c r="JE36" s="236"/>
      <c r="JF36" s="236"/>
      <c r="JG36" s="236"/>
      <c r="JH36" s="236"/>
      <c r="JI36" s="236"/>
      <c r="JJ36" s="236"/>
      <c r="JK36" s="236"/>
      <c r="JL36" s="236"/>
      <c r="JM36" s="236"/>
      <c r="JN36" s="232">
        <f t="shared" si="61"/>
        <v>0</v>
      </c>
      <c r="JO36" s="232">
        <f t="shared" si="62"/>
        <v>0</v>
      </c>
      <c r="JP36" s="232">
        <f t="shared" si="63"/>
        <v>0</v>
      </c>
      <c r="JQ36" s="232">
        <f t="shared" si="64"/>
        <v>0</v>
      </c>
      <c r="JR36" s="232">
        <f t="shared" si="65"/>
        <v>0</v>
      </c>
      <c r="JS36" s="232">
        <f t="shared" si="66"/>
        <v>0</v>
      </c>
      <c r="JT36" s="232">
        <f t="shared" si="67"/>
        <v>0</v>
      </c>
      <c r="JU36" s="232">
        <f t="shared" si="68"/>
        <v>0</v>
      </c>
      <c r="JV36" s="232">
        <f t="shared" si="69"/>
        <v>0</v>
      </c>
      <c r="JW36" s="232">
        <f t="shared" si="70"/>
        <v>0</v>
      </c>
      <c r="JX36" s="232">
        <f t="shared" si="71"/>
        <v>0</v>
      </c>
      <c r="JY36" s="240">
        <f t="shared" si="119"/>
        <v>9</v>
      </c>
      <c r="JZ36" s="241">
        <f t="shared" si="72"/>
        <v>0</v>
      </c>
      <c r="KB36" s="234">
        <v>32</v>
      </c>
      <c r="KC36" s="235" t="str">
        <f>'6B'!G36</f>
        <v>SANCHEZ KALOGIANIS OSCAR GIOVANNI</v>
      </c>
      <c r="KD36" s="236"/>
      <c r="KE36" s="236"/>
      <c r="KF36" s="236"/>
      <c r="KG36" s="236"/>
      <c r="KH36" s="236"/>
      <c r="KI36" s="237"/>
      <c r="KJ36" s="237"/>
      <c r="KK36" s="238"/>
      <c r="KL36" s="236"/>
      <c r="KM36" s="236"/>
      <c r="KN36" s="236"/>
      <c r="KO36" s="236"/>
      <c r="KP36" s="236"/>
      <c r="KQ36" s="236"/>
      <c r="KR36" s="236"/>
      <c r="KS36" s="236"/>
      <c r="KT36" s="236"/>
      <c r="KU36" s="236"/>
      <c r="KV36" s="236"/>
      <c r="KW36" s="236"/>
      <c r="KX36" s="236"/>
      <c r="KY36" s="236"/>
      <c r="KZ36" s="232">
        <f t="shared" si="120"/>
        <v>0</v>
      </c>
      <c r="LA36" s="232">
        <f t="shared" si="121"/>
        <v>0</v>
      </c>
      <c r="LB36" s="232">
        <f t="shared" si="122"/>
        <v>0</v>
      </c>
      <c r="LC36" s="232">
        <f t="shared" si="123"/>
        <v>0</v>
      </c>
      <c r="LD36" s="232">
        <f t="shared" si="124"/>
        <v>0</v>
      </c>
      <c r="LE36" s="232">
        <f t="shared" si="125"/>
        <v>0</v>
      </c>
      <c r="LF36" s="232">
        <f t="shared" si="126"/>
        <v>0</v>
      </c>
      <c r="LG36" s="232">
        <f t="shared" si="127"/>
        <v>0</v>
      </c>
      <c r="LH36" s="232">
        <f t="shared" si="128"/>
        <v>0</v>
      </c>
      <c r="LI36" s="232">
        <f t="shared" si="129"/>
        <v>0</v>
      </c>
      <c r="LJ36" s="232">
        <f t="shared" si="130"/>
        <v>0</v>
      </c>
      <c r="LK36" s="262">
        <f t="shared" si="131"/>
        <v>9</v>
      </c>
      <c r="LL36" s="241">
        <f t="shared" si="84"/>
        <v>0</v>
      </c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</row>
    <row r="37" spans="1:346" s="33" customFormat="1">
      <c r="A37" s="284">
        <v>33</v>
      </c>
      <c r="B37" s="285" t="str">
        <f>'2 A'!G37</f>
        <v>PINEDO  ANGEL BRANDON ISRAEL</v>
      </c>
      <c r="C37" s="286"/>
      <c r="D37" s="287"/>
      <c r="E37" s="286"/>
      <c r="F37" s="287"/>
      <c r="G37" s="286"/>
      <c r="H37" s="287"/>
      <c r="I37" s="286"/>
      <c r="J37" s="287"/>
      <c r="K37" s="286"/>
      <c r="L37" s="287"/>
      <c r="M37" s="286"/>
      <c r="N37" s="287"/>
      <c r="O37" s="286"/>
      <c r="P37" s="287"/>
      <c r="Q37" s="286"/>
      <c r="R37" s="287"/>
      <c r="S37" s="286"/>
      <c r="T37" s="287"/>
      <c r="U37" s="286"/>
      <c r="V37" s="287"/>
      <c r="W37" s="286"/>
      <c r="X37" s="287"/>
      <c r="Y37" s="286"/>
      <c r="Z37" s="287"/>
      <c r="AA37" s="282">
        <f t="shared" si="22"/>
        <v>0</v>
      </c>
      <c r="AB37" s="282">
        <f t="shared" si="23"/>
        <v>0</v>
      </c>
      <c r="AC37" s="282">
        <f t="shared" si="24"/>
        <v>0</v>
      </c>
      <c r="AD37" s="282">
        <f t="shared" si="25"/>
        <v>0</v>
      </c>
      <c r="AE37" s="282">
        <f t="shared" si="26"/>
        <v>0</v>
      </c>
      <c r="AF37" s="282">
        <f t="shared" si="27"/>
        <v>0</v>
      </c>
      <c r="AG37" s="282">
        <f t="shared" si="28"/>
        <v>0</v>
      </c>
      <c r="AH37" s="282">
        <f t="shared" si="29"/>
        <v>0</v>
      </c>
      <c r="AI37" s="282">
        <f t="shared" si="30"/>
        <v>0</v>
      </c>
      <c r="AJ37" s="282">
        <f t="shared" si="31"/>
        <v>0</v>
      </c>
      <c r="AK37" s="282">
        <f t="shared" si="32"/>
        <v>0</v>
      </c>
      <c r="AL37" s="282">
        <f t="shared" si="33"/>
        <v>0</v>
      </c>
      <c r="AM37" s="288">
        <f t="shared" si="85"/>
        <v>10</v>
      </c>
      <c r="AN37" s="289">
        <f t="shared" si="34"/>
        <v>0</v>
      </c>
      <c r="AQ37" s="284">
        <v>33</v>
      </c>
      <c r="AR37" s="325" t="str">
        <f>'2B'!G37</f>
        <v>OLMOS  GONZALEZ ITZAYANA</v>
      </c>
      <c r="AS37" s="286"/>
      <c r="AT37" s="287"/>
      <c r="AU37" s="286"/>
      <c r="AV37" s="287"/>
      <c r="AW37" s="286"/>
      <c r="AX37" s="287"/>
      <c r="AY37" s="286"/>
      <c r="AZ37" s="287"/>
      <c r="BA37" s="286"/>
      <c r="BB37" s="287"/>
      <c r="BC37" s="286"/>
      <c r="BD37" s="287"/>
      <c r="BE37" s="286"/>
      <c r="BF37" s="287"/>
      <c r="BG37" s="286"/>
      <c r="BH37" s="287"/>
      <c r="BI37" s="286"/>
      <c r="BJ37" s="287"/>
      <c r="BK37" s="286"/>
      <c r="BL37" s="287"/>
      <c r="BM37" s="286"/>
      <c r="BN37" s="287"/>
      <c r="BO37" s="286"/>
      <c r="BP37" s="287"/>
      <c r="BQ37" s="323">
        <f t="shared" si="132"/>
        <v>0</v>
      </c>
      <c r="BR37" s="323">
        <f t="shared" si="133"/>
        <v>0</v>
      </c>
      <c r="BS37" s="323">
        <f t="shared" si="134"/>
        <v>0</v>
      </c>
      <c r="BT37" s="323">
        <f t="shared" si="135"/>
        <v>0</v>
      </c>
      <c r="BU37" s="323">
        <f t="shared" si="136"/>
        <v>0</v>
      </c>
      <c r="BV37" s="323">
        <f t="shared" si="137"/>
        <v>0</v>
      </c>
      <c r="BW37" s="323">
        <f t="shared" si="138"/>
        <v>0</v>
      </c>
      <c r="BX37" s="323">
        <f t="shared" si="139"/>
        <v>0</v>
      </c>
      <c r="BY37" s="323">
        <f t="shared" si="140"/>
        <v>0</v>
      </c>
      <c r="BZ37" s="323">
        <f t="shared" si="141"/>
        <v>0</v>
      </c>
      <c r="CA37" s="323">
        <f t="shared" si="142"/>
        <v>0</v>
      </c>
      <c r="CB37" s="323">
        <f t="shared" si="35"/>
        <v>0</v>
      </c>
      <c r="CC37" s="326">
        <f t="shared" si="86"/>
        <v>10</v>
      </c>
      <c r="CD37" s="327">
        <f t="shared" ref="CD37:CD59" si="143">SUM(AT37+AV37+AX37+AZ37+BB37+BD37+BF37+BH37+BJ37+BL37)/10</f>
        <v>0</v>
      </c>
      <c r="CG37" s="284">
        <v>33</v>
      </c>
      <c r="CH37" s="325" t="str">
        <f>'2C'!G37</f>
        <v>ROMERO  AFFIF PEDRO SAID</v>
      </c>
      <c r="CI37" s="286"/>
      <c r="CJ37" s="287"/>
      <c r="CK37" s="286"/>
      <c r="CL37" s="287"/>
      <c r="CM37" s="286"/>
      <c r="CN37" s="287"/>
      <c r="CO37" s="286"/>
      <c r="CP37" s="287"/>
      <c r="CQ37" s="286"/>
      <c r="CR37" s="287"/>
      <c r="CS37" s="286"/>
      <c r="CT37" s="287"/>
      <c r="CU37" s="286"/>
      <c r="CV37" s="287"/>
      <c r="CW37" s="286"/>
      <c r="CX37" s="287"/>
      <c r="CY37" s="286"/>
      <c r="CZ37" s="287"/>
      <c r="DA37" s="286"/>
      <c r="DB37" s="287"/>
      <c r="DC37" s="286"/>
      <c r="DD37" s="287"/>
      <c r="DE37" s="286"/>
      <c r="DF37" s="287"/>
      <c r="DG37" s="337">
        <f t="shared" si="37"/>
        <v>0</v>
      </c>
      <c r="DH37" s="337">
        <f t="shared" si="38"/>
        <v>0</v>
      </c>
      <c r="DI37" s="337">
        <f t="shared" si="39"/>
        <v>0</v>
      </c>
      <c r="DJ37" s="337">
        <f t="shared" si="40"/>
        <v>0</v>
      </c>
      <c r="DK37" s="337">
        <f t="shared" si="41"/>
        <v>0</v>
      </c>
      <c r="DL37" s="337">
        <f t="shared" si="42"/>
        <v>0</v>
      </c>
      <c r="DM37" s="337">
        <f t="shared" si="43"/>
        <v>0</v>
      </c>
      <c r="DN37" s="337">
        <f t="shared" si="44"/>
        <v>0</v>
      </c>
      <c r="DO37" s="337">
        <f t="shared" si="45"/>
        <v>0</v>
      </c>
      <c r="DP37" s="337">
        <f t="shared" si="46"/>
        <v>0</v>
      </c>
      <c r="DQ37" s="337">
        <f t="shared" si="47"/>
        <v>0</v>
      </c>
      <c r="DR37" s="337">
        <f t="shared" si="48"/>
        <v>0</v>
      </c>
      <c r="DS37" s="326">
        <f t="shared" si="87"/>
        <v>10</v>
      </c>
      <c r="DT37" s="327">
        <f t="shared" si="88"/>
        <v>0</v>
      </c>
      <c r="DV37" s="420">
        <v>33</v>
      </c>
      <c r="DW37" s="421">
        <f>'4A'!G37</f>
        <v>0</v>
      </c>
      <c r="DX37" s="422"/>
      <c r="DY37" s="423"/>
      <c r="DZ37" s="422"/>
      <c r="EA37" s="423"/>
      <c r="EB37" s="422"/>
      <c r="EC37" s="423"/>
      <c r="ED37" s="422"/>
      <c r="EE37" s="423"/>
      <c r="EF37" s="422"/>
      <c r="EG37" s="423"/>
      <c r="EH37" s="422"/>
      <c r="EI37" s="423"/>
      <c r="EJ37" s="422"/>
      <c r="EK37" s="423"/>
      <c r="EL37" s="422"/>
      <c r="EM37" s="423"/>
      <c r="EN37" s="422"/>
      <c r="EO37" s="423"/>
      <c r="EP37" s="422"/>
      <c r="EQ37" s="423"/>
      <c r="ER37" s="422"/>
      <c r="ES37" s="423"/>
      <c r="ET37" s="422"/>
      <c r="EU37" s="423"/>
      <c r="EV37" s="418">
        <f t="shared" si="49"/>
        <v>0</v>
      </c>
      <c r="EW37" s="418">
        <f t="shared" si="50"/>
        <v>0</v>
      </c>
      <c r="EX37" s="418">
        <f t="shared" si="51"/>
        <v>0</v>
      </c>
      <c r="EY37" s="418">
        <f t="shared" si="52"/>
        <v>0</v>
      </c>
      <c r="EZ37" s="418">
        <f t="shared" si="53"/>
        <v>0</v>
      </c>
      <c r="FA37" s="418">
        <f t="shared" si="54"/>
        <v>0</v>
      </c>
      <c r="FB37" s="418">
        <f t="shared" si="55"/>
        <v>0</v>
      </c>
      <c r="FC37" s="418">
        <f t="shared" si="56"/>
        <v>0</v>
      </c>
      <c r="FD37" s="418">
        <f t="shared" si="57"/>
        <v>0</v>
      </c>
      <c r="FE37" s="418">
        <f t="shared" si="58"/>
        <v>0</v>
      </c>
      <c r="FF37" s="418">
        <f t="shared" si="59"/>
        <v>0</v>
      </c>
      <c r="FG37" s="418">
        <f t="shared" si="60"/>
        <v>0</v>
      </c>
      <c r="FH37" s="424">
        <f t="shared" si="89"/>
        <v>10</v>
      </c>
      <c r="FI37" s="425">
        <f t="shared" si="90"/>
        <v>0</v>
      </c>
      <c r="FL37" s="420">
        <v>33</v>
      </c>
      <c r="FM37" s="421" t="str">
        <f>'4B'!G37</f>
        <v>VENTURA OCHOA YOLANDA</v>
      </c>
      <c r="FN37" s="422"/>
      <c r="FO37" s="423"/>
      <c r="FP37" s="422"/>
      <c r="FQ37" s="423"/>
      <c r="FR37" s="422"/>
      <c r="FS37" s="423"/>
      <c r="FT37" s="422"/>
      <c r="FU37" s="423"/>
      <c r="FV37" s="422"/>
      <c r="FW37" s="423"/>
      <c r="FX37" s="422"/>
      <c r="FY37" s="423"/>
      <c r="FZ37" s="422"/>
      <c r="GA37" s="423"/>
      <c r="GB37" s="422"/>
      <c r="GC37" s="423"/>
      <c r="GD37" s="422"/>
      <c r="GE37" s="423"/>
      <c r="GF37" s="422"/>
      <c r="GG37" s="423"/>
      <c r="GH37" s="422"/>
      <c r="GI37" s="423"/>
      <c r="GJ37" s="422"/>
      <c r="GK37" s="423"/>
      <c r="GL37" s="418">
        <f t="shared" si="91"/>
        <v>0</v>
      </c>
      <c r="GM37" s="418">
        <f t="shared" si="92"/>
        <v>0</v>
      </c>
      <c r="GN37" s="418">
        <f t="shared" si="93"/>
        <v>0</v>
      </c>
      <c r="GO37" s="418">
        <f t="shared" si="94"/>
        <v>0</v>
      </c>
      <c r="GP37" s="418">
        <f t="shared" si="95"/>
        <v>0</v>
      </c>
      <c r="GQ37" s="418">
        <f t="shared" si="96"/>
        <v>0</v>
      </c>
      <c r="GR37" s="418">
        <f t="shared" si="97"/>
        <v>0</v>
      </c>
      <c r="GS37" s="418">
        <f t="shared" si="98"/>
        <v>0</v>
      </c>
      <c r="GT37" s="418">
        <f t="shared" si="99"/>
        <v>0</v>
      </c>
      <c r="GU37" s="418">
        <f t="shared" si="100"/>
        <v>0</v>
      </c>
      <c r="GV37" s="418">
        <f t="shared" si="101"/>
        <v>0</v>
      </c>
      <c r="GW37" s="418">
        <f t="shared" si="102"/>
        <v>0</v>
      </c>
      <c r="GX37" s="424">
        <f t="shared" si="103"/>
        <v>10</v>
      </c>
      <c r="GY37" s="425">
        <f t="shared" si="104"/>
        <v>0</v>
      </c>
      <c r="GZ37" s="179"/>
      <c r="HA37" s="420">
        <v>33</v>
      </c>
      <c r="HB37" s="421" t="str">
        <f>'4C'!G37</f>
        <v>YEO  BOLAÑOS IVONNE GUDELIA</v>
      </c>
      <c r="HC37" s="422"/>
      <c r="HD37" s="423"/>
      <c r="HE37" s="422"/>
      <c r="HF37" s="423"/>
      <c r="HG37" s="422"/>
      <c r="HH37" s="423"/>
      <c r="HI37" s="422"/>
      <c r="HJ37" s="423"/>
      <c r="HK37" s="422"/>
      <c r="HL37" s="423"/>
      <c r="HM37" s="422"/>
      <c r="HN37" s="423"/>
      <c r="HO37" s="422"/>
      <c r="HP37" s="423"/>
      <c r="HQ37" s="422"/>
      <c r="HR37" s="423"/>
      <c r="HS37" s="422"/>
      <c r="HT37" s="423"/>
      <c r="HU37" s="422"/>
      <c r="HV37" s="423"/>
      <c r="HW37" s="422"/>
      <c r="HX37" s="423"/>
      <c r="HY37" s="422"/>
      <c r="HZ37" s="423"/>
      <c r="IA37" s="418">
        <f t="shared" si="105"/>
        <v>0</v>
      </c>
      <c r="IB37" s="418">
        <f t="shared" si="106"/>
        <v>0</v>
      </c>
      <c r="IC37" s="418">
        <f t="shared" si="107"/>
        <v>0</v>
      </c>
      <c r="ID37" s="418">
        <f t="shared" si="108"/>
        <v>0</v>
      </c>
      <c r="IE37" s="418">
        <f t="shared" si="109"/>
        <v>0</v>
      </c>
      <c r="IF37" s="418">
        <f t="shared" si="110"/>
        <v>0</v>
      </c>
      <c r="IG37" s="418">
        <f t="shared" si="111"/>
        <v>0</v>
      </c>
      <c r="IH37" s="418">
        <f t="shared" si="112"/>
        <v>0</v>
      </c>
      <c r="II37" s="418">
        <f t="shared" si="113"/>
        <v>0</v>
      </c>
      <c r="IJ37" s="418">
        <f t="shared" si="114"/>
        <v>0</v>
      </c>
      <c r="IK37" s="418">
        <f t="shared" si="115"/>
        <v>0</v>
      </c>
      <c r="IL37" s="418">
        <f t="shared" si="116"/>
        <v>0</v>
      </c>
      <c r="IM37" s="424">
        <f t="shared" si="117"/>
        <v>10</v>
      </c>
      <c r="IN37" s="425">
        <f t="shared" si="118"/>
        <v>0</v>
      </c>
      <c r="IO37" s="179"/>
      <c r="IP37" s="234">
        <v>33</v>
      </c>
      <c r="IQ37" s="235" t="str">
        <f>'6A'!G37</f>
        <v>RIVERA GARCIA JOSE GUADALUPE</v>
      </c>
      <c r="IR37" s="236"/>
      <c r="IS37" s="236"/>
      <c r="IT37" s="236"/>
      <c r="IU37" s="236"/>
      <c r="IV37" s="236"/>
      <c r="IW37" s="237"/>
      <c r="IX37" s="237"/>
      <c r="IY37" s="238"/>
      <c r="IZ37" s="236"/>
      <c r="JA37" s="236"/>
      <c r="JB37" s="236"/>
      <c r="JC37" s="236"/>
      <c r="JD37" s="236"/>
      <c r="JE37" s="236"/>
      <c r="JF37" s="236"/>
      <c r="JG37" s="236"/>
      <c r="JH37" s="236"/>
      <c r="JI37" s="236"/>
      <c r="JJ37" s="236"/>
      <c r="JK37" s="236"/>
      <c r="JL37" s="236"/>
      <c r="JM37" s="236"/>
      <c r="JN37" s="232">
        <f t="shared" si="61"/>
        <v>0</v>
      </c>
      <c r="JO37" s="232">
        <f t="shared" si="62"/>
        <v>0</v>
      </c>
      <c r="JP37" s="232">
        <f t="shared" si="63"/>
        <v>0</v>
      </c>
      <c r="JQ37" s="232">
        <f t="shared" si="64"/>
        <v>0</v>
      </c>
      <c r="JR37" s="232">
        <f t="shared" si="65"/>
        <v>0</v>
      </c>
      <c r="JS37" s="232">
        <f t="shared" si="66"/>
        <v>0</v>
      </c>
      <c r="JT37" s="232">
        <f t="shared" si="67"/>
        <v>0</v>
      </c>
      <c r="JU37" s="232">
        <f t="shared" si="68"/>
        <v>0</v>
      </c>
      <c r="JV37" s="232">
        <f t="shared" si="69"/>
        <v>0</v>
      </c>
      <c r="JW37" s="232">
        <f t="shared" si="70"/>
        <v>0</v>
      </c>
      <c r="JX37" s="232">
        <f t="shared" si="71"/>
        <v>0</v>
      </c>
      <c r="JY37" s="240">
        <f t="shared" si="119"/>
        <v>9</v>
      </c>
      <c r="JZ37" s="241">
        <f t="shared" si="72"/>
        <v>0</v>
      </c>
      <c r="KB37" s="234">
        <v>33</v>
      </c>
      <c r="KC37" s="235" t="str">
        <f>'6B'!G37</f>
        <v>SANCHEZ  MOGOLLAN NELLY MONTSERRAT</v>
      </c>
      <c r="KD37" s="236"/>
      <c r="KE37" s="236"/>
      <c r="KF37" s="236"/>
      <c r="KG37" s="236"/>
      <c r="KH37" s="236"/>
      <c r="KI37" s="237"/>
      <c r="KJ37" s="237"/>
      <c r="KK37" s="238"/>
      <c r="KL37" s="236"/>
      <c r="KM37" s="236"/>
      <c r="KN37" s="236"/>
      <c r="KO37" s="236"/>
      <c r="KP37" s="236"/>
      <c r="KQ37" s="236"/>
      <c r="KR37" s="236"/>
      <c r="KS37" s="236"/>
      <c r="KT37" s="236"/>
      <c r="KU37" s="236"/>
      <c r="KV37" s="236"/>
      <c r="KW37" s="236"/>
      <c r="KX37" s="236"/>
      <c r="KY37" s="236"/>
      <c r="KZ37" s="232">
        <f t="shared" si="120"/>
        <v>0</v>
      </c>
      <c r="LA37" s="232">
        <f t="shared" si="121"/>
        <v>0</v>
      </c>
      <c r="LB37" s="232">
        <f t="shared" si="122"/>
        <v>0</v>
      </c>
      <c r="LC37" s="232">
        <f t="shared" si="123"/>
        <v>0</v>
      </c>
      <c r="LD37" s="232">
        <f t="shared" si="124"/>
        <v>0</v>
      </c>
      <c r="LE37" s="232">
        <f t="shared" si="125"/>
        <v>0</v>
      </c>
      <c r="LF37" s="232">
        <f t="shared" si="126"/>
        <v>0</v>
      </c>
      <c r="LG37" s="232">
        <f t="shared" si="127"/>
        <v>0</v>
      </c>
      <c r="LH37" s="232">
        <f t="shared" si="128"/>
        <v>0</v>
      </c>
      <c r="LI37" s="232">
        <f t="shared" si="129"/>
        <v>0</v>
      </c>
      <c r="LJ37" s="232">
        <f t="shared" si="130"/>
        <v>0</v>
      </c>
      <c r="LK37" s="262">
        <f t="shared" si="131"/>
        <v>9</v>
      </c>
      <c r="LL37" s="241">
        <f t="shared" si="84"/>
        <v>0</v>
      </c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</row>
    <row r="38" spans="1:346" s="33" customFormat="1">
      <c r="A38" s="284">
        <v>34</v>
      </c>
      <c r="B38" s="285" t="str">
        <f>'2 A'!G38</f>
        <v>PIOQUINTO GALVAN ARTURO</v>
      </c>
      <c r="C38" s="286"/>
      <c r="D38" s="287"/>
      <c r="E38" s="286"/>
      <c r="F38" s="287"/>
      <c r="G38" s="286"/>
      <c r="H38" s="287"/>
      <c r="I38" s="286"/>
      <c r="J38" s="287"/>
      <c r="K38" s="286"/>
      <c r="L38" s="287"/>
      <c r="M38" s="286"/>
      <c r="N38" s="287"/>
      <c r="O38" s="286"/>
      <c r="P38" s="287"/>
      <c r="Q38" s="286"/>
      <c r="R38" s="287"/>
      <c r="S38" s="286"/>
      <c r="T38" s="287"/>
      <c r="U38" s="286"/>
      <c r="V38" s="287"/>
      <c r="W38" s="286"/>
      <c r="X38" s="287"/>
      <c r="Y38" s="286"/>
      <c r="Z38" s="287"/>
      <c r="AA38" s="282">
        <f t="shared" si="22"/>
        <v>0</v>
      </c>
      <c r="AB38" s="282">
        <f t="shared" si="23"/>
        <v>0</v>
      </c>
      <c r="AC38" s="282">
        <f t="shared" si="24"/>
        <v>0</v>
      </c>
      <c r="AD38" s="282">
        <f t="shared" si="25"/>
        <v>0</v>
      </c>
      <c r="AE38" s="282">
        <f t="shared" si="26"/>
        <v>0</v>
      </c>
      <c r="AF38" s="282">
        <f t="shared" si="27"/>
        <v>0</v>
      </c>
      <c r="AG38" s="282">
        <f t="shared" si="28"/>
        <v>0</v>
      </c>
      <c r="AH38" s="282">
        <f t="shared" si="29"/>
        <v>0</v>
      </c>
      <c r="AI38" s="282">
        <f t="shared" si="30"/>
        <v>0</v>
      </c>
      <c r="AJ38" s="282">
        <f t="shared" si="31"/>
        <v>0</v>
      </c>
      <c r="AK38" s="282">
        <f t="shared" si="32"/>
        <v>0</v>
      </c>
      <c r="AL38" s="282">
        <f t="shared" si="33"/>
        <v>0</v>
      </c>
      <c r="AM38" s="288">
        <f t="shared" si="85"/>
        <v>10</v>
      </c>
      <c r="AN38" s="289">
        <f t="shared" si="34"/>
        <v>0</v>
      </c>
      <c r="AQ38" s="284">
        <v>34</v>
      </c>
      <c r="AR38" s="325" t="str">
        <f>'2B'!G38</f>
        <v>ORTIZ GARCIA PABLO ALBERTO</v>
      </c>
      <c r="AS38" s="286"/>
      <c r="AT38" s="287"/>
      <c r="AU38" s="286"/>
      <c r="AV38" s="287"/>
      <c r="AW38" s="286"/>
      <c r="AX38" s="287"/>
      <c r="AY38" s="286"/>
      <c r="AZ38" s="287"/>
      <c r="BA38" s="286"/>
      <c r="BB38" s="287"/>
      <c r="BC38" s="286"/>
      <c r="BD38" s="287"/>
      <c r="BE38" s="286"/>
      <c r="BF38" s="287"/>
      <c r="BG38" s="286"/>
      <c r="BH38" s="287"/>
      <c r="BI38" s="286"/>
      <c r="BJ38" s="287"/>
      <c r="BK38" s="286"/>
      <c r="BL38" s="287"/>
      <c r="BM38" s="286"/>
      <c r="BN38" s="287"/>
      <c r="BO38" s="286"/>
      <c r="BP38" s="287"/>
      <c r="BQ38" s="323">
        <f t="shared" si="132"/>
        <v>0</v>
      </c>
      <c r="BR38" s="323">
        <f t="shared" si="133"/>
        <v>0</v>
      </c>
      <c r="BS38" s="323">
        <f t="shared" si="134"/>
        <v>0</v>
      </c>
      <c r="BT38" s="323">
        <f t="shared" si="135"/>
        <v>0</v>
      </c>
      <c r="BU38" s="323">
        <f t="shared" si="136"/>
        <v>0</v>
      </c>
      <c r="BV38" s="323">
        <f t="shared" si="137"/>
        <v>0</v>
      </c>
      <c r="BW38" s="323">
        <f t="shared" si="138"/>
        <v>0</v>
      </c>
      <c r="BX38" s="323">
        <f t="shared" si="139"/>
        <v>0</v>
      </c>
      <c r="BY38" s="323">
        <f t="shared" si="140"/>
        <v>0</v>
      </c>
      <c r="BZ38" s="323">
        <f t="shared" si="141"/>
        <v>0</v>
      </c>
      <c r="CA38" s="323">
        <f t="shared" si="142"/>
        <v>0</v>
      </c>
      <c r="CB38" s="323">
        <f t="shared" si="35"/>
        <v>0</v>
      </c>
      <c r="CC38" s="326">
        <f t="shared" si="86"/>
        <v>10</v>
      </c>
      <c r="CD38" s="327">
        <f t="shared" si="143"/>
        <v>0</v>
      </c>
      <c r="CG38" s="284">
        <v>34</v>
      </c>
      <c r="CH38" s="325" t="str">
        <f>'2C'!G38</f>
        <v>ROSAS VASQUEZ ARANTZA KRISTAL</v>
      </c>
      <c r="CI38" s="286"/>
      <c r="CJ38" s="287"/>
      <c r="CK38" s="286"/>
      <c r="CL38" s="287"/>
      <c r="CM38" s="286"/>
      <c r="CN38" s="287"/>
      <c r="CO38" s="286"/>
      <c r="CP38" s="287"/>
      <c r="CQ38" s="286"/>
      <c r="CR38" s="287"/>
      <c r="CS38" s="286"/>
      <c r="CT38" s="287"/>
      <c r="CU38" s="286"/>
      <c r="CV38" s="287"/>
      <c r="CW38" s="286"/>
      <c r="CX38" s="287"/>
      <c r="CY38" s="286"/>
      <c r="CZ38" s="287"/>
      <c r="DA38" s="286"/>
      <c r="DB38" s="287"/>
      <c r="DC38" s="286"/>
      <c r="DD38" s="287"/>
      <c r="DE38" s="286"/>
      <c r="DF38" s="287"/>
      <c r="DG38" s="337">
        <f t="shared" si="37"/>
        <v>0</v>
      </c>
      <c r="DH38" s="337">
        <f t="shared" si="38"/>
        <v>0</v>
      </c>
      <c r="DI38" s="337">
        <f t="shared" si="39"/>
        <v>0</v>
      </c>
      <c r="DJ38" s="337">
        <f t="shared" si="40"/>
        <v>0</v>
      </c>
      <c r="DK38" s="337">
        <f t="shared" si="41"/>
        <v>0</v>
      </c>
      <c r="DL38" s="337">
        <f t="shared" si="42"/>
        <v>0</v>
      </c>
      <c r="DM38" s="337">
        <f t="shared" si="43"/>
        <v>0</v>
      </c>
      <c r="DN38" s="337">
        <f t="shared" si="44"/>
        <v>0</v>
      </c>
      <c r="DO38" s="337">
        <f t="shared" si="45"/>
        <v>0</v>
      </c>
      <c r="DP38" s="337">
        <f t="shared" si="46"/>
        <v>0</v>
      </c>
      <c r="DQ38" s="337">
        <f t="shared" si="47"/>
        <v>0</v>
      </c>
      <c r="DR38" s="337">
        <f t="shared" si="48"/>
        <v>0</v>
      </c>
      <c r="DS38" s="326">
        <f t="shared" si="87"/>
        <v>10</v>
      </c>
      <c r="DT38" s="327">
        <f t="shared" si="88"/>
        <v>0</v>
      </c>
      <c r="DV38" s="420">
        <v>34</v>
      </c>
      <c r="DW38" s="421">
        <f>'4A'!G38</f>
        <v>0</v>
      </c>
      <c r="DX38" s="422"/>
      <c r="DY38" s="423"/>
      <c r="DZ38" s="422"/>
      <c r="EA38" s="423"/>
      <c r="EB38" s="422"/>
      <c r="EC38" s="423"/>
      <c r="ED38" s="422"/>
      <c r="EE38" s="423"/>
      <c r="EF38" s="422"/>
      <c r="EG38" s="423"/>
      <c r="EH38" s="422"/>
      <c r="EI38" s="423"/>
      <c r="EJ38" s="422"/>
      <c r="EK38" s="423"/>
      <c r="EL38" s="422"/>
      <c r="EM38" s="423"/>
      <c r="EN38" s="422"/>
      <c r="EO38" s="423"/>
      <c r="EP38" s="422"/>
      <c r="EQ38" s="423"/>
      <c r="ER38" s="422"/>
      <c r="ES38" s="423"/>
      <c r="ET38" s="422"/>
      <c r="EU38" s="423"/>
      <c r="EV38" s="418">
        <f t="shared" si="49"/>
        <v>0</v>
      </c>
      <c r="EW38" s="418">
        <f t="shared" si="50"/>
        <v>0</v>
      </c>
      <c r="EX38" s="418">
        <f t="shared" si="51"/>
        <v>0</v>
      </c>
      <c r="EY38" s="418">
        <f t="shared" si="52"/>
        <v>0</v>
      </c>
      <c r="EZ38" s="418">
        <f t="shared" si="53"/>
        <v>0</v>
      </c>
      <c r="FA38" s="418">
        <f t="shared" si="54"/>
        <v>0</v>
      </c>
      <c r="FB38" s="418">
        <f t="shared" si="55"/>
        <v>0</v>
      </c>
      <c r="FC38" s="418">
        <f t="shared" si="56"/>
        <v>0</v>
      </c>
      <c r="FD38" s="418">
        <f t="shared" si="57"/>
        <v>0</v>
      </c>
      <c r="FE38" s="418">
        <f t="shared" si="58"/>
        <v>0</v>
      </c>
      <c r="FF38" s="418">
        <f t="shared" si="59"/>
        <v>0</v>
      </c>
      <c r="FG38" s="418">
        <f t="shared" si="60"/>
        <v>0</v>
      </c>
      <c r="FH38" s="424">
        <f t="shared" si="89"/>
        <v>10</v>
      </c>
      <c r="FI38" s="425">
        <f t="shared" si="90"/>
        <v>0</v>
      </c>
      <c r="FL38" s="420">
        <v>34</v>
      </c>
      <c r="FM38" s="421" t="str">
        <f>'4B'!G38</f>
        <v>VILLANUEVA SUAREZ ALONDRA GUADALUPE</v>
      </c>
      <c r="FN38" s="422"/>
      <c r="FO38" s="423"/>
      <c r="FP38" s="422"/>
      <c r="FQ38" s="423"/>
      <c r="FR38" s="422"/>
      <c r="FS38" s="423"/>
      <c r="FT38" s="422"/>
      <c r="FU38" s="423"/>
      <c r="FV38" s="422"/>
      <c r="FW38" s="423"/>
      <c r="FX38" s="422"/>
      <c r="FY38" s="423"/>
      <c r="FZ38" s="422"/>
      <c r="GA38" s="423"/>
      <c r="GB38" s="422"/>
      <c r="GC38" s="423"/>
      <c r="GD38" s="422"/>
      <c r="GE38" s="423"/>
      <c r="GF38" s="422"/>
      <c r="GG38" s="423"/>
      <c r="GH38" s="422"/>
      <c r="GI38" s="423"/>
      <c r="GJ38" s="422"/>
      <c r="GK38" s="423"/>
      <c r="GL38" s="418">
        <f t="shared" si="91"/>
        <v>0</v>
      </c>
      <c r="GM38" s="418">
        <f t="shared" si="92"/>
        <v>0</v>
      </c>
      <c r="GN38" s="418">
        <f t="shared" si="93"/>
        <v>0</v>
      </c>
      <c r="GO38" s="418">
        <f t="shared" si="94"/>
        <v>0</v>
      </c>
      <c r="GP38" s="418">
        <f t="shared" si="95"/>
        <v>0</v>
      </c>
      <c r="GQ38" s="418">
        <f t="shared" si="96"/>
        <v>0</v>
      </c>
      <c r="GR38" s="418">
        <f t="shared" si="97"/>
        <v>0</v>
      </c>
      <c r="GS38" s="418">
        <f t="shared" si="98"/>
        <v>0</v>
      </c>
      <c r="GT38" s="418">
        <f t="shared" si="99"/>
        <v>0</v>
      </c>
      <c r="GU38" s="418">
        <f t="shared" si="100"/>
        <v>0</v>
      </c>
      <c r="GV38" s="418">
        <f t="shared" si="101"/>
        <v>0</v>
      </c>
      <c r="GW38" s="418">
        <f t="shared" si="102"/>
        <v>0</v>
      </c>
      <c r="GX38" s="424">
        <f t="shared" si="103"/>
        <v>10</v>
      </c>
      <c r="GY38" s="425">
        <f t="shared" si="104"/>
        <v>0</v>
      </c>
      <c r="GZ38" s="179"/>
      <c r="HA38" s="420">
        <v>34</v>
      </c>
      <c r="HB38" s="421">
        <f>'4C'!G38</f>
        <v>0</v>
      </c>
      <c r="HC38" s="422"/>
      <c r="HD38" s="423"/>
      <c r="HE38" s="422"/>
      <c r="HF38" s="423"/>
      <c r="HG38" s="422"/>
      <c r="HH38" s="423"/>
      <c r="HI38" s="422"/>
      <c r="HJ38" s="423"/>
      <c r="HK38" s="422"/>
      <c r="HL38" s="423"/>
      <c r="HM38" s="422"/>
      <c r="HN38" s="423"/>
      <c r="HO38" s="422"/>
      <c r="HP38" s="423"/>
      <c r="HQ38" s="422"/>
      <c r="HR38" s="423"/>
      <c r="HS38" s="422"/>
      <c r="HT38" s="423"/>
      <c r="HU38" s="422"/>
      <c r="HV38" s="423"/>
      <c r="HW38" s="422"/>
      <c r="HX38" s="423"/>
      <c r="HY38" s="422"/>
      <c r="HZ38" s="423"/>
      <c r="IA38" s="418">
        <f t="shared" si="105"/>
        <v>0</v>
      </c>
      <c r="IB38" s="418">
        <f t="shared" si="106"/>
        <v>0</v>
      </c>
      <c r="IC38" s="418">
        <f t="shared" si="107"/>
        <v>0</v>
      </c>
      <c r="ID38" s="418">
        <f t="shared" si="108"/>
        <v>0</v>
      </c>
      <c r="IE38" s="418">
        <f t="shared" si="109"/>
        <v>0</v>
      </c>
      <c r="IF38" s="418">
        <f t="shared" si="110"/>
        <v>0</v>
      </c>
      <c r="IG38" s="418">
        <f t="shared" si="111"/>
        <v>0</v>
      </c>
      <c r="IH38" s="418">
        <f t="shared" si="112"/>
        <v>0</v>
      </c>
      <c r="II38" s="418">
        <f t="shared" si="113"/>
        <v>0</v>
      </c>
      <c r="IJ38" s="418">
        <f t="shared" si="114"/>
        <v>0</v>
      </c>
      <c r="IK38" s="418">
        <f t="shared" si="115"/>
        <v>0</v>
      </c>
      <c r="IL38" s="418">
        <f t="shared" si="116"/>
        <v>0</v>
      </c>
      <c r="IM38" s="424">
        <f t="shared" si="117"/>
        <v>10</v>
      </c>
      <c r="IN38" s="425">
        <f t="shared" si="118"/>
        <v>0</v>
      </c>
      <c r="IO38" s="179"/>
      <c r="IP38" s="234">
        <v>34</v>
      </c>
      <c r="IQ38" s="235" t="str">
        <f>'6A'!G38</f>
        <v>RIVERA REX VALERIA ABIGAIL</v>
      </c>
      <c r="IR38" s="236"/>
      <c r="IS38" s="236"/>
      <c r="IT38" s="236"/>
      <c r="IU38" s="236"/>
      <c r="IV38" s="236"/>
      <c r="IW38" s="237"/>
      <c r="IX38" s="237"/>
      <c r="IY38" s="238"/>
      <c r="IZ38" s="236"/>
      <c r="JA38" s="236"/>
      <c r="JB38" s="236"/>
      <c r="JC38" s="236"/>
      <c r="JD38" s="236"/>
      <c r="JE38" s="236"/>
      <c r="JF38" s="236"/>
      <c r="JG38" s="236"/>
      <c r="JH38" s="236"/>
      <c r="JI38" s="236"/>
      <c r="JJ38" s="236"/>
      <c r="JK38" s="236"/>
      <c r="JL38" s="236"/>
      <c r="JM38" s="236"/>
      <c r="JN38" s="232">
        <f t="shared" si="61"/>
        <v>0</v>
      </c>
      <c r="JO38" s="232">
        <f t="shared" si="62"/>
        <v>0</v>
      </c>
      <c r="JP38" s="232">
        <f t="shared" si="63"/>
        <v>0</v>
      </c>
      <c r="JQ38" s="232">
        <f t="shared" si="64"/>
        <v>0</v>
      </c>
      <c r="JR38" s="232">
        <f t="shared" si="65"/>
        <v>0</v>
      </c>
      <c r="JS38" s="232">
        <f t="shared" si="66"/>
        <v>0</v>
      </c>
      <c r="JT38" s="232">
        <f t="shared" si="67"/>
        <v>0</v>
      </c>
      <c r="JU38" s="232">
        <f t="shared" si="68"/>
        <v>0</v>
      </c>
      <c r="JV38" s="232">
        <f t="shared" si="69"/>
        <v>0</v>
      </c>
      <c r="JW38" s="232">
        <f t="shared" si="70"/>
        <v>0</v>
      </c>
      <c r="JX38" s="232">
        <f t="shared" si="71"/>
        <v>0</v>
      </c>
      <c r="JY38" s="240">
        <f t="shared" si="119"/>
        <v>9</v>
      </c>
      <c r="JZ38" s="241">
        <f t="shared" si="72"/>
        <v>0</v>
      </c>
      <c r="KB38" s="234">
        <v>34</v>
      </c>
      <c r="KC38" s="235" t="str">
        <f>'6B'!G38</f>
        <v>SANCHEZ SANCHEZ KAREN YATZAREL</v>
      </c>
      <c r="KD38" s="236"/>
      <c r="KE38" s="236"/>
      <c r="KF38" s="236"/>
      <c r="KG38" s="236"/>
      <c r="KH38" s="236"/>
      <c r="KI38" s="237"/>
      <c r="KJ38" s="237"/>
      <c r="KK38" s="238"/>
      <c r="KL38" s="236"/>
      <c r="KM38" s="236"/>
      <c r="KN38" s="236"/>
      <c r="KO38" s="236"/>
      <c r="KP38" s="236"/>
      <c r="KQ38" s="236"/>
      <c r="KR38" s="236"/>
      <c r="KS38" s="236"/>
      <c r="KT38" s="236"/>
      <c r="KU38" s="236"/>
      <c r="KV38" s="236"/>
      <c r="KW38" s="236"/>
      <c r="KX38" s="236"/>
      <c r="KY38" s="236"/>
      <c r="KZ38" s="232">
        <f t="shared" si="120"/>
        <v>0</v>
      </c>
      <c r="LA38" s="232">
        <f t="shared" si="121"/>
        <v>0</v>
      </c>
      <c r="LB38" s="232">
        <f t="shared" si="122"/>
        <v>0</v>
      </c>
      <c r="LC38" s="232">
        <f t="shared" si="123"/>
        <v>0</v>
      </c>
      <c r="LD38" s="232">
        <f t="shared" si="124"/>
        <v>0</v>
      </c>
      <c r="LE38" s="232">
        <f t="shared" si="125"/>
        <v>0</v>
      </c>
      <c r="LF38" s="232">
        <f t="shared" si="126"/>
        <v>0</v>
      </c>
      <c r="LG38" s="232">
        <f t="shared" si="127"/>
        <v>0</v>
      </c>
      <c r="LH38" s="232">
        <f t="shared" si="128"/>
        <v>0</v>
      </c>
      <c r="LI38" s="232">
        <f t="shared" si="129"/>
        <v>0</v>
      </c>
      <c r="LJ38" s="232">
        <f t="shared" si="130"/>
        <v>0</v>
      </c>
      <c r="LK38" s="262">
        <f t="shared" si="131"/>
        <v>9</v>
      </c>
      <c r="LL38" s="241">
        <f t="shared" si="84"/>
        <v>0</v>
      </c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</row>
    <row r="39" spans="1:346" s="33" customFormat="1">
      <c r="A39" s="284">
        <v>35</v>
      </c>
      <c r="B39" s="285" t="str">
        <f>'2 A'!G39</f>
        <v>RIOS COSSIO IGNACIO ALEXANDER</v>
      </c>
      <c r="C39" s="286"/>
      <c r="D39" s="287"/>
      <c r="E39" s="286"/>
      <c r="F39" s="287"/>
      <c r="G39" s="286"/>
      <c r="H39" s="287"/>
      <c r="I39" s="286"/>
      <c r="J39" s="287"/>
      <c r="K39" s="286"/>
      <c r="L39" s="287"/>
      <c r="M39" s="286"/>
      <c r="N39" s="287"/>
      <c r="O39" s="286"/>
      <c r="P39" s="287"/>
      <c r="Q39" s="286"/>
      <c r="R39" s="287"/>
      <c r="S39" s="286"/>
      <c r="T39" s="287"/>
      <c r="U39" s="286"/>
      <c r="V39" s="287"/>
      <c r="W39" s="286"/>
      <c r="X39" s="287"/>
      <c r="Y39" s="286"/>
      <c r="Z39" s="287"/>
      <c r="AA39" s="282">
        <f t="shared" si="22"/>
        <v>0</v>
      </c>
      <c r="AB39" s="282">
        <f t="shared" si="23"/>
        <v>0</v>
      </c>
      <c r="AC39" s="282">
        <f t="shared" si="24"/>
        <v>0</v>
      </c>
      <c r="AD39" s="282">
        <f t="shared" si="25"/>
        <v>0</v>
      </c>
      <c r="AE39" s="282">
        <f t="shared" si="26"/>
        <v>0</v>
      </c>
      <c r="AF39" s="282">
        <f t="shared" si="27"/>
        <v>0</v>
      </c>
      <c r="AG39" s="282">
        <f t="shared" si="28"/>
        <v>0</v>
      </c>
      <c r="AH39" s="282">
        <f t="shared" si="29"/>
        <v>0</v>
      </c>
      <c r="AI39" s="282">
        <f t="shared" si="30"/>
        <v>0</v>
      </c>
      <c r="AJ39" s="282">
        <f t="shared" si="31"/>
        <v>0</v>
      </c>
      <c r="AK39" s="282">
        <f t="shared" si="32"/>
        <v>0</v>
      </c>
      <c r="AL39" s="282">
        <f t="shared" si="33"/>
        <v>0</v>
      </c>
      <c r="AM39" s="288">
        <f t="shared" si="85"/>
        <v>10</v>
      </c>
      <c r="AN39" s="289">
        <f t="shared" si="34"/>
        <v>0</v>
      </c>
      <c r="AQ39" s="284">
        <v>35</v>
      </c>
      <c r="AR39" s="325" t="str">
        <f>'2B'!G39</f>
        <v>PACHECO MONDRAGON CARMEN</v>
      </c>
      <c r="AS39" s="286"/>
      <c r="AT39" s="287"/>
      <c r="AU39" s="286"/>
      <c r="AV39" s="287"/>
      <c r="AW39" s="286"/>
      <c r="AX39" s="287"/>
      <c r="AY39" s="286"/>
      <c r="AZ39" s="287"/>
      <c r="BA39" s="286"/>
      <c r="BB39" s="287"/>
      <c r="BC39" s="286"/>
      <c r="BD39" s="287"/>
      <c r="BE39" s="286"/>
      <c r="BF39" s="287"/>
      <c r="BG39" s="286"/>
      <c r="BH39" s="287"/>
      <c r="BI39" s="286"/>
      <c r="BJ39" s="287"/>
      <c r="BK39" s="286"/>
      <c r="BL39" s="287"/>
      <c r="BM39" s="286"/>
      <c r="BN39" s="287"/>
      <c r="BO39" s="286"/>
      <c r="BP39" s="287"/>
      <c r="BQ39" s="323">
        <f t="shared" si="132"/>
        <v>0</v>
      </c>
      <c r="BR39" s="323">
        <f t="shared" si="133"/>
        <v>0</v>
      </c>
      <c r="BS39" s="323">
        <f t="shared" si="134"/>
        <v>0</v>
      </c>
      <c r="BT39" s="323">
        <f t="shared" si="135"/>
        <v>0</v>
      </c>
      <c r="BU39" s="323">
        <f t="shared" si="136"/>
        <v>0</v>
      </c>
      <c r="BV39" s="323">
        <f t="shared" si="137"/>
        <v>0</v>
      </c>
      <c r="BW39" s="323">
        <f t="shared" si="138"/>
        <v>0</v>
      </c>
      <c r="BX39" s="323">
        <f t="shared" si="139"/>
        <v>0</v>
      </c>
      <c r="BY39" s="323">
        <f t="shared" si="140"/>
        <v>0</v>
      </c>
      <c r="BZ39" s="323">
        <f t="shared" si="141"/>
        <v>0</v>
      </c>
      <c r="CA39" s="323">
        <f t="shared" si="142"/>
        <v>0</v>
      </c>
      <c r="CB39" s="323">
        <f t="shared" si="35"/>
        <v>0</v>
      </c>
      <c r="CC39" s="326">
        <f t="shared" si="86"/>
        <v>10</v>
      </c>
      <c r="CD39" s="327">
        <f t="shared" si="143"/>
        <v>0</v>
      </c>
      <c r="CG39" s="284">
        <v>35</v>
      </c>
      <c r="CH39" s="325" t="str">
        <f>'2C'!G39</f>
        <v>SANCHEZ CASTELAN DANIELA</v>
      </c>
      <c r="CI39" s="286"/>
      <c r="CJ39" s="287"/>
      <c r="CK39" s="286"/>
      <c r="CL39" s="287"/>
      <c r="CM39" s="286"/>
      <c r="CN39" s="287"/>
      <c r="CO39" s="286"/>
      <c r="CP39" s="287"/>
      <c r="CQ39" s="286"/>
      <c r="CR39" s="287"/>
      <c r="CS39" s="286"/>
      <c r="CT39" s="287"/>
      <c r="CU39" s="286"/>
      <c r="CV39" s="287"/>
      <c r="CW39" s="286"/>
      <c r="CX39" s="287"/>
      <c r="CY39" s="286"/>
      <c r="CZ39" s="287"/>
      <c r="DA39" s="286"/>
      <c r="DB39" s="287"/>
      <c r="DC39" s="286"/>
      <c r="DD39" s="287"/>
      <c r="DE39" s="286"/>
      <c r="DF39" s="287"/>
      <c r="DG39" s="337">
        <f t="shared" si="37"/>
        <v>0</v>
      </c>
      <c r="DH39" s="337">
        <f t="shared" si="38"/>
        <v>0</v>
      </c>
      <c r="DI39" s="337">
        <f t="shared" si="39"/>
        <v>0</v>
      </c>
      <c r="DJ39" s="337">
        <f t="shared" si="40"/>
        <v>0</v>
      </c>
      <c r="DK39" s="337">
        <f t="shared" si="41"/>
        <v>0</v>
      </c>
      <c r="DL39" s="337">
        <f t="shared" si="42"/>
        <v>0</v>
      </c>
      <c r="DM39" s="337">
        <f t="shared" si="43"/>
        <v>0</v>
      </c>
      <c r="DN39" s="337">
        <f t="shared" si="44"/>
        <v>0</v>
      </c>
      <c r="DO39" s="337">
        <f t="shared" si="45"/>
        <v>0</v>
      </c>
      <c r="DP39" s="337">
        <f t="shared" si="46"/>
        <v>0</v>
      </c>
      <c r="DQ39" s="337">
        <f t="shared" si="47"/>
        <v>0</v>
      </c>
      <c r="DR39" s="337">
        <f t="shared" si="48"/>
        <v>0</v>
      </c>
      <c r="DS39" s="326">
        <f t="shared" ref="DS39:DS59" si="144">COUNTIF(DG39:DP39,"&lt;6")</f>
        <v>10</v>
      </c>
      <c r="DT39" s="327">
        <f t="shared" ref="DT39:DT59" si="145">SUM(CJ39+CL39+CN39+CP39+CR39+CT39+CV39+CX39+CZ39+DB39)/10</f>
        <v>0</v>
      </c>
      <c r="DV39" s="420">
        <v>35</v>
      </c>
      <c r="DW39" s="421">
        <f>'4A'!G39</f>
        <v>0</v>
      </c>
      <c r="DX39" s="422"/>
      <c r="DY39" s="423"/>
      <c r="DZ39" s="422"/>
      <c r="EA39" s="423"/>
      <c r="EB39" s="422"/>
      <c r="EC39" s="423"/>
      <c r="ED39" s="422"/>
      <c r="EE39" s="423"/>
      <c r="EF39" s="422"/>
      <c r="EG39" s="423"/>
      <c r="EH39" s="422"/>
      <c r="EI39" s="423"/>
      <c r="EJ39" s="422"/>
      <c r="EK39" s="423"/>
      <c r="EL39" s="422"/>
      <c r="EM39" s="423"/>
      <c r="EN39" s="422"/>
      <c r="EO39" s="423"/>
      <c r="EP39" s="422"/>
      <c r="EQ39" s="423"/>
      <c r="ER39" s="422"/>
      <c r="ES39" s="423"/>
      <c r="ET39" s="422"/>
      <c r="EU39" s="423"/>
      <c r="EV39" s="418">
        <f t="shared" si="49"/>
        <v>0</v>
      </c>
      <c r="EW39" s="418">
        <f t="shared" si="50"/>
        <v>0</v>
      </c>
      <c r="EX39" s="418">
        <f t="shared" si="51"/>
        <v>0</v>
      </c>
      <c r="EY39" s="418">
        <f t="shared" si="52"/>
        <v>0</v>
      </c>
      <c r="EZ39" s="418">
        <f t="shared" si="53"/>
        <v>0</v>
      </c>
      <c r="FA39" s="418">
        <f t="shared" si="54"/>
        <v>0</v>
      </c>
      <c r="FB39" s="418">
        <f t="shared" si="55"/>
        <v>0</v>
      </c>
      <c r="FC39" s="418">
        <f t="shared" si="56"/>
        <v>0</v>
      </c>
      <c r="FD39" s="418">
        <f t="shared" si="57"/>
        <v>0</v>
      </c>
      <c r="FE39" s="418">
        <f t="shared" si="58"/>
        <v>0</v>
      </c>
      <c r="FF39" s="418">
        <f t="shared" si="59"/>
        <v>0</v>
      </c>
      <c r="FG39" s="418">
        <f t="shared" si="60"/>
        <v>0</v>
      </c>
      <c r="FH39" s="424">
        <f t="shared" si="89"/>
        <v>10</v>
      </c>
      <c r="FI39" s="425">
        <f t="shared" si="90"/>
        <v>0</v>
      </c>
      <c r="FL39" s="420">
        <v>35</v>
      </c>
      <c r="FM39" s="421">
        <f>'4B'!G39</f>
        <v>0</v>
      </c>
      <c r="FN39" s="422"/>
      <c r="FO39" s="423"/>
      <c r="FP39" s="422"/>
      <c r="FQ39" s="423"/>
      <c r="FR39" s="422"/>
      <c r="FS39" s="423"/>
      <c r="FT39" s="422"/>
      <c r="FU39" s="423"/>
      <c r="FV39" s="422"/>
      <c r="FW39" s="423"/>
      <c r="FX39" s="422"/>
      <c r="FY39" s="423"/>
      <c r="FZ39" s="422"/>
      <c r="GA39" s="423"/>
      <c r="GB39" s="422"/>
      <c r="GC39" s="423"/>
      <c r="GD39" s="422"/>
      <c r="GE39" s="423"/>
      <c r="GF39" s="422"/>
      <c r="GG39" s="423"/>
      <c r="GH39" s="422"/>
      <c r="GI39" s="423"/>
      <c r="GJ39" s="422"/>
      <c r="GK39" s="423"/>
      <c r="GL39" s="418">
        <f t="shared" si="91"/>
        <v>0</v>
      </c>
      <c r="GM39" s="418">
        <f t="shared" si="92"/>
        <v>0</v>
      </c>
      <c r="GN39" s="418">
        <f t="shared" si="93"/>
        <v>0</v>
      </c>
      <c r="GO39" s="418">
        <f t="shared" si="94"/>
        <v>0</v>
      </c>
      <c r="GP39" s="418">
        <f t="shared" si="95"/>
        <v>0</v>
      </c>
      <c r="GQ39" s="418">
        <f t="shared" si="96"/>
        <v>0</v>
      </c>
      <c r="GR39" s="418">
        <f t="shared" si="97"/>
        <v>0</v>
      </c>
      <c r="GS39" s="418">
        <f t="shared" si="98"/>
        <v>0</v>
      </c>
      <c r="GT39" s="418">
        <f t="shared" si="99"/>
        <v>0</v>
      </c>
      <c r="GU39" s="418">
        <f t="shared" si="100"/>
        <v>0</v>
      </c>
      <c r="GV39" s="418">
        <f t="shared" si="101"/>
        <v>0</v>
      </c>
      <c r="GW39" s="418">
        <f t="shared" si="102"/>
        <v>0</v>
      </c>
      <c r="GX39" s="424">
        <f t="shared" si="103"/>
        <v>10</v>
      </c>
      <c r="GY39" s="425">
        <f t="shared" si="104"/>
        <v>0</v>
      </c>
      <c r="GZ39" s="179"/>
      <c r="HA39" s="420">
        <v>35</v>
      </c>
      <c r="HB39" s="421">
        <f>'4C'!G39</f>
        <v>0</v>
      </c>
      <c r="HC39" s="422"/>
      <c r="HD39" s="423"/>
      <c r="HE39" s="422"/>
      <c r="HF39" s="423"/>
      <c r="HG39" s="422"/>
      <c r="HH39" s="423"/>
      <c r="HI39" s="422"/>
      <c r="HJ39" s="423"/>
      <c r="HK39" s="422"/>
      <c r="HL39" s="423"/>
      <c r="HM39" s="422"/>
      <c r="HN39" s="423"/>
      <c r="HO39" s="422"/>
      <c r="HP39" s="423"/>
      <c r="HQ39" s="422"/>
      <c r="HR39" s="423"/>
      <c r="HS39" s="422"/>
      <c r="HT39" s="423"/>
      <c r="HU39" s="422"/>
      <c r="HV39" s="423"/>
      <c r="HW39" s="422"/>
      <c r="HX39" s="423"/>
      <c r="HY39" s="422"/>
      <c r="HZ39" s="423"/>
      <c r="IA39" s="418">
        <f t="shared" si="105"/>
        <v>0</v>
      </c>
      <c r="IB39" s="418">
        <f t="shared" si="106"/>
        <v>0</v>
      </c>
      <c r="IC39" s="418">
        <f t="shared" si="107"/>
        <v>0</v>
      </c>
      <c r="ID39" s="418">
        <f t="shared" si="108"/>
        <v>0</v>
      </c>
      <c r="IE39" s="418">
        <f t="shared" si="109"/>
        <v>0</v>
      </c>
      <c r="IF39" s="418">
        <f t="shared" si="110"/>
        <v>0</v>
      </c>
      <c r="IG39" s="418">
        <f t="shared" si="111"/>
        <v>0</v>
      </c>
      <c r="IH39" s="418">
        <f t="shared" si="112"/>
        <v>0</v>
      </c>
      <c r="II39" s="418">
        <f t="shared" si="113"/>
        <v>0</v>
      </c>
      <c r="IJ39" s="418">
        <f t="shared" si="114"/>
        <v>0</v>
      </c>
      <c r="IK39" s="418">
        <f t="shared" si="115"/>
        <v>0</v>
      </c>
      <c r="IL39" s="418">
        <f t="shared" si="116"/>
        <v>0</v>
      </c>
      <c r="IM39" s="424">
        <f t="shared" si="117"/>
        <v>10</v>
      </c>
      <c r="IN39" s="425">
        <f t="shared" si="118"/>
        <v>0</v>
      </c>
      <c r="IO39" s="179"/>
      <c r="IP39" s="234">
        <v>35</v>
      </c>
      <c r="IQ39" s="235" t="str">
        <f>'6A'!G39</f>
        <v>ROJO RAMIREZ ARTURO MISSAEL</v>
      </c>
      <c r="IR39" s="236"/>
      <c r="IS39" s="236"/>
      <c r="IT39" s="236"/>
      <c r="IU39" s="236"/>
      <c r="IV39" s="236"/>
      <c r="IW39" s="237"/>
      <c r="IX39" s="237"/>
      <c r="IY39" s="238"/>
      <c r="IZ39" s="236"/>
      <c r="JA39" s="236"/>
      <c r="JB39" s="236"/>
      <c r="JC39" s="236"/>
      <c r="JD39" s="236"/>
      <c r="JE39" s="236"/>
      <c r="JF39" s="236"/>
      <c r="JG39" s="236"/>
      <c r="JH39" s="236"/>
      <c r="JI39" s="236"/>
      <c r="JJ39" s="236"/>
      <c r="JK39" s="236"/>
      <c r="JL39" s="236"/>
      <c r="JM39" s="236"/>
      <c r="JN39" s="232">
        <f t="shared" si="61"/>
        <v>0</v>
      </c>
      <c r="JO39" s="232">
        <f t="shared" si="62"/>
        <v>0</v>
      </c>
      <c r="JP39" s="232">
        <f t="shared" si="63"/>
        <v>0</v>
      </c>
      <c r="JQ39" s="232">
        <f t="shared" si="64"/>
        <v>0</v>
      </c>
      <c r="JR39" s="232">
        <f t="shared" si="65"/>
        <v>0</v>
      </c>
      <c r="JS39" s="232">
        <f t="shared" si="66"/>
        <v>0</v>
      </c>
      <c r="JT39" s="232">
        <f t="shared" si="67"/>
        <v>0</v>
      </c>
      <c r="JU39" s="232">
        <f t="shared" si="68"/>
        <v>0</v>
      </c>
      <c r="JV39" s="232">
        <f t="shared" si="69"/>
        <v>0</v>
      </c>
      <c r="JW39" s="232">
        <f t="shared" si="70"/>
        <v>0</v>
      </c>
      <c r="JX39" s="232">
        <f t="shared" si="71"/>
        <v>0</v>
      </c>
      <c r="JY39" s="240">
        <f t="shared" si="119"/>
        <v>9</v>
      </c>
      <c r="JZ39" s="241">
        <f t="shared" si="72"/>
        <v>0</v>
      </c>
      <c r="KB39" s="234">
        <v>35</v>
      </c>
      <c r="KC39" s="235" t="str">
        <f>'6B'!G39</f>
        <v>SEGUNDO CARREON EMILLY LIZBETH</v>
      </c>
      <c r="KD39" s="236"/>
      <c r="KE39" s="236"/>
      <c r="KF39" s="236"/>
      <c r="KG39" s="236"/>
      <c r="KH39" s="236"/>
      <c r="KI39" s="237"/>
      <c r="KJ39" s="237"/>
      <c r="KK39" s="238"/>
      <c r="KL39" s="236"/>
      <c r="KM39" s="236"/>
      <c r="KN39" s="236"/>
      <c r="KO39" s="236"/>
      <c r="KP39" s="236"/>
      <c r="KQ39" s="236"/>
      <c r="KR39" s="236"/>
      <c r="KS39" s="236"/>
      <c r="KT39" s="236"/>
      <c r="KU39" s="236"/>
      <c r="KV39" s="236"/>
      <c r="KW39" s="236"/>
      <c r="KX39" s="236"/>
      <c r="KY39" s="236"/>
      <c r="KZ39" s="232">
        <f t="shared" si="120"/>
        <v>0</v>
      </c>
      <c r="LA39" s="232">
        <f t="shared" si="121"/>
        <v>0</v>
      </c>
      <c r="LB39" s="232">
        <f t="shared" si="122"/>
        <v>0</v>
      </c>
      <c r="LC39" s="232">
        <f t="shared" si="123"/>
        <v>0</v>
      </c>
      <c r="LD39" s="232">
        <f t="shared" si="124"/>
        <v>0</v>
      </c>
      <c r="LE39" s="232">
        <f t="shared" si="125"/>
        <v>0</v>
      </c>
      <c r="LF39" s="232">
        <f t="shared" si="126"/>
        <v>0</v>
      </c>
      <c r="LG39" s="232">
        <f t="shared" si="127"/>
        <v>0</v>
      </c>
      <c r="LH39" s="232">
        <f t="shared" si="128"/>
        <v>0</v>
      </c>
      <c r="LI39" s="232">
        <f t="shared" si="129"/>
        <v>0</v>
      </c>
      <c r="LJ39" s="232">
        <f t="shared" si="130"/>
        <v>0</v>
      </c>
      <c r="LK39" s="262">
        <f t="shared" si="131"/>
        <v>9</v>
      </c>
      <c r="LL39" s="241">
        <f t="shared" si="84"/>
        <v>0</v>
      </c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</row>
    <row r="40" spans="1:346" s="33" customFormat="1">
      <c r="A40" s="284">
        <v>36</v>
      </c>
      <c r="B40" s="285" t="str">
        <f>'2 A'!G40</f>
        <v>ROSAS ZEPEDA ALINEE</v>
      </c>
      <c r="C40" s="286"/>
      <c r="D40" s="287"/>
      <c r="E40" s="286"/>
      <c r="F40" s="287"/>
      <c r="G40" s="286"/>
      <c r="H40" s="287"/>
      <c r="I40" s="286"/>
      <c r="J40" s="287"/>
      <c r="K40" s="286"/>
      <c r="L40" s="287"/>
      <c r="M40" s="286"/>
      <c r="N40" s="287"/>
      <c r="O40" s="286"/>
      <c r="P40" s="287"/>
      <c r="Q40" s="286"/>
      <c r="R40" s="287"/>
      <c r="S40" s="286"/>
      <c r="T40" s="287"/>
      <c r="U40" s="286"/>
      <c r="V40" s="287"/>
      <c r="W40" s="286"/>
      <c r="X40" s="287"/>
      <c r="Y40" s="286"/>
      <c r="Z40" s="287"/>
      <c r="AA40" s="282">
        <f t="shared" si="22"/>
        <v>0</v>
      </c>
      <c r="AB40" s="282">
        <f t="shared" si="23"/>
        <v>0</v>
      </c>
      <c r="AC40" s="282">
        <f t="shared" si="24"/>
        <v>0</v>
      </c>
      <c r="AD40" s="282">
        <f t="shared" si="25"/>
        <v>0</v>
      </c>
      <c r="AE40" s="282">
        <f t="shared" si="26"/>
        <v>0</v>
      </c>
      <c r="AF40" s="282">
        <f t="shared" si="27"/>
        <v>0</v>
      </c>
      <c r="AG40" s="282">
        <f t="shared" si="28"/>
        <v>0</v>
      </c>
      <c r="AH40" s="282">
        <f t="shared" si="29"/>
        <v>0</v>
      </c>
      <c r="AI40" s="282">
        <f t="shared" si="30"/>
        <v>0</v>
      </c>
      <c r="AJ40" s="282">
        <f t="shared" si="31"/>
        <v>0</v>
      </c>
      <c r="AK40" s="282">
        <f t="shared" si="32"/>
        <v>0</v>
      </c>
      <c r="AL40" s="282">
        <f t="shared" si="33"/>
        <v>0</v>
      </c>
      <c r="AM40" s="288">
        <f t="shared" si="85"/>
        <v>10</v>
      </c>
      <c r="AN40" s="289">
        <f t="shared" si="34"/>
        <v>0</v>
      </c>
      <c r="AQ40" s="284">
        <v>36</v>
      </c>
      <c r="AR40" s="325" t="str">
        <f>'2B'!G40</f>
        <v>PEREZ CAMACHO FATIMA</v>
      </c>
      <c r="AS40" s="286"/>
      <c r="AT40" s="287"/>
      <c r="AU40" s="286"/>
      <c r="AV40" s="287"/>
      <c r="AW40" s="286"/>
      <c r="AX40" s="287"/>
      <c r="AY40" s="286"/>
      <c r="AZ40" s="287"/>
      <c r="BA40" s="286"/>
      <c r="BB40" s="287"/>
      <c r="BC40" s="286"/>
      <c r="BD40" s="287"/>
      <c r="BE40" s="286"/>
      <c r="BF40" s="287"/>
      <c r="BG40" s="286"/>
      <c r="BH40" s="287"/>
      <c r="BI40" s="286"/>
      <c r="BJ40" s="287"/>
      <c r="BK40" s="286"/>
      <c r="BL40" s="287"/>
      <c r="BM40" s="286"/>
      <c r="BN40" s="287"/>
      <c r="BO40" s="286"/>
      <c r="BP40" s="287"/>
      <c r="BQ40" s="323">
        <f t="shared" si="132"/>
        <v>0</v>
      </c>
      <c r="BR40" s="323">
        <f t="shared" si="133"/>
        <v>0</v>
      </c>
      <c r="BS40" s="323">
        <f t="shared" si="134"/>
        <v>0</v>
      </c>
      <c r="BT40" s="323">
        <f t="shared" si="135"/>
        <v>0</v>
      </c>
      <c r="BU40" s="323">
        <f t="shared" si="136"/>
        <v>0</v>
      </c>
      <c r="BV40" s="323">
        <f t="shared" si="137"/>
        <v>0</v>
      </c>
      <c r="BW40" s="323">
        <f t="shared" si="138"/>
        <v>0</v>
      </c>
      <c r="BX40" s="323">
        <f t="shared" si="139"/>
        <v>0</v>
      </c>
      <c r="BY40" s="323">
        <f t="shared" si="140"/>
        <v>0</v>
      </c>
      <c r="BZ40" s="323">
        <f t="shared" si="141"/>
        <v>0</v>
      </c>
      <c r="CA40" s="323">
        <f t="shared" si="142"/>
        <v>0</v>
      </c>
      <c r="CB40" s="323">
        <f t="shared" si="35"/>
        <v>0</v>
      </c>
      <c r="CC40" s="326">
        <f t="shared" si="86"/>
        <v>10</v>
      </c>
      <c r="CD40" s="327">
        <f t="shared" si="143"/>
        <v>0</v>
      </c>
      <c r="CG40" s="284">
        <v>36</v>
      </c>
      <c r="CH40" s="325" t="str">
        <f>'2C'!G40</f>
        <v>SANCHEZ SANCHEZ STEFANY ALEJANDRA</v>
      </c>
      <c r="CI40" s="286"/>
      <c r="CJ40" s="287"/>
      <c r="CK40" s="286"/>
      <c r="CL40" s="287"/>
      <c r="CM40" s="286"/>
      <c r="CN40" s="287"/>
      <c r="CO40" s="286"/>
      <c r="CP40" s="287"/>
      <c r="CQ40" s="286"/>
      <c r="CR40" s="287"/>
      <c r="CS40" s="286"/>
      <c r="CT40" s="287"/>
      <c r="CU40" s="286"/>
      <c r="CV40" s="287"/>
      <c r="CW40" s="286"/>
      <c r="CX40" s="287"/>
      <c r="CY40" s="286"/>
      <c r="CZ40" s="287"/>
      <c r="DA40" s="286"/>
      <c r="DB40" s="287"/>
      <c r="DC40" s="286"/>
      <c r="DD40" s="287"/>
      <c r="DE40" s="286"/>
      <c r="DF40" s="287"/>
      <c r="DG40" s="337">
        <f t="shared" si="37"/>
        <v>0</v>
      </c>
      <c r="DH40" s="337">
        <f t="shared" si="38"/>
        <v>0</v>
      </c>
      <c r="DI40" s="337">
        <f t="shared" si="39"/>
        <v>0</v>
      </c>
      <c r="DJ40" s="337">
        <f t="shared" si="40"/>
        <v>0</v>
      </c>
      <c r="DK40" s="337">
        <f t="shared" si="41"/>
        <v>0</v>
      </c>
      <c r="DL40" s="337">
        <f t="shared" si="42"/>
        <v>0</v>
      </c>
      <c r="DM40" s="337">
        <f t="shared" si="43"/>
        <v>0</v>
      </c>
      <c r="DN40" s="337">
        <f t="shared" si="44"/>
        <v>0</v>
      </c>
      <c r="DO40" s="337">
        <f t="shared" si="45"/>
        <v>0</v>
      </c>
      <c r="DP40" s="337">
        <f t="shared" si="46"/>
        <v>0</v>
      </c>
      <c r="DQ40" s="337">
        <f t="shared" si="47"/>
        <v>0</v>
      </c>
      <c r="DR40" s="337">
        <f t="shared" si="48"/>
        <v>0</v>
      </c>
      <c r="DS40" s="326">
        <f t="shared" si="144"/>
        <v>10</v>
      </c>
      <c r="DT40" s="327">
        <f t="shared" si="145"/>
        <v>0</v>
      </c>
      <c r="DV40" s="420">
        <v>36</v>
      </c>
      <c r="DW40" s="421">
        <f>'4A'!G40</f>
        <v>0</v>
      </c>
      <c r="DX40" s="422"/>
      <c r="DY40" s="423"/>
      <c r="DZ40" s="422"/>
      <c r="EA40" s="423"/>
      <c r="EB40" s="422"/>
      <c r="EC40" s="423"/>
      <c r="ED40" s="422"/>
      <c r="EE40" s="423"/>
      <c r="EF40" s="422"/>
      <c r="EG40" s="423"/>
      <c r="EH40" s="422"/>
      <c r="EI40" s="423"/>
      <c r="EJ40" s="422"/>
      <c r="EK40" s="423"/>
      <c r="EL40" s="422"/>
      <c r="EM40" s="423"/>
      <c r="EN40" s="422"/>
      <c r="EO40" s="423"/>
      <c r="EP40" s="422"/>
      <c r="EQ40" s="423"/>
      <c r="ER40" s="422"/>
      <c r="ES40" s="423"/>
      <c r="ET40" s="422"/>
      <c r="EU40" s="423"/>
      <c r="EV40" s="418">
        <f t="shared" si="49"/>
        <v>0</v>
      </c>
      <c r="EW40" s="418">
        <f t="shared" si="50"/>
        <v>0</v>
      </c>
      <c r="EX40" s="418">
        <f t="shared" si="51"/>
        <v>0</v>
      </c>
      <c r="EY40" s="418">
        <f t="shared" si="52"/>
        <v>0</v>
      </c>
      <c r="EZ40" s="418">
        <f t="shared" si="53"/>
        <v>0</v>
      </c>
      <c r="FA40" s="418">
        <f t="shared" si="54"/>
        <v>0</v>
      </c>
      <c r="FB40" s="418">
        <f t="shared" si="55"/>
        <v>0</v>
      </c>
      <c r="FC40" s="418">
        <f t="shared" si="56"/>
        <v>0</v>
      </c>
      <c r="FD40" s="418">
        <f t="shared" si="57"/>
        <v>0</v>
      </c>
      <c r="FE40" s="418">
        <f t="shared" si="58"/>
        <v>0</v>
      </c>
      <c r="FF40" s="418">
        <f t="shared" si="59"/>
        <v>0</v>
      </c>
      <c r="FG40" s="418">
        <f t="shared" si="60"/>
        <v>0</v>
      </c>
      <c r="FH40" s="424">
        <f t="shared" si="89"/>
        <v>10</v>
      </c>
      <c r="FI40" s="425">
        <f t="shared" si="90"/>
        <v>0</v>
      </c>
      <c r="FL40" s="420">
        <v>36</v>
      </c>
      <c r="FM40" s="421">
        <f>'4B'!G40</f>
        <v>0</v>
      </c>
      <c r="FN40" s="422"/>
      <c r="FO40" s="423"/>
      <c r="FP40" s="422"/>
      <c r="FQ40" s="423"/>
      <c r="FR40" s="422"/>
      <c r="FS40" s="423"/>
      <c r="FT40" s="422"/>
      <c r="FU40" s="423"/>
      <c r="FV40" s="422"/>
      <c r="FW40" s="423"/>
      <c r="FX40" s="422"/>
      <c r="FY40" s="423"/>
      <c r="FZ40" s="422"/>
      <c r="GA40" s="423"/>
      <c r="GB40" s="422"/>
      <c r="GC40" s="423"/>
      <c r="GD40" s="422"/>
      <c r="GE40" s="423"/>
      <c r="GF40" s="422"/>
      <c r="GG40" s="423"/>
      <c r="GH40" s="422"/>
      <c r="GI40" s="423"/>
      <c r="GJ40" s="422"/>
      <c r="GK40" s="423"/>
      <c r="GL40" s="418">
        <f t="shared" si="91"/>
        <v>0</v>
      </c>
      <c r="GM40" s="418">
        <f t="shared" si="92"/>
        <v>0</v>
      </c>
      <c r="GN40" s="418">
        <f t="shared" si="93"/>
        <v>0</v>
      </c>
      <c r="GO40" s="418">
        <f t="shared" si="94"/>
        <v>0</v>
      </c>
      <c r="GP40" s="418">
        <f t="shared" si="95"/>
        <v>0</v>
      </c>
      <c r="GQ40" s="418">
        <f t="shared" si="96"/>
        <v>0</v>
      </c>
      <c r="GR40" s="418">
        <f t="shared" si="97"/>
        <v>0</v>
      </c>
      <c r="GS40" s="418">
        <f t="shared" si="98"/>
        <v>0</v>
      </c>
      <c r="GT40" s="418">
        <f t="shared" si="99"/>
        <v>0</v>
      </c>
      <c r="GU40" s="418">
        <f t="shared" si="100"/>
        <v>0</v>
      </c>
      <c r="GV40" s="418">
        <f t="shared" si="101"/>
        <v>0</v>
      </c>
      <c r="GW40" s="418">
        <f t="shared" si="102"/>
        <v>0</v>
      </c>
      <c r="GX40" s="424">
        <f t="shared" si="103"/>
        <v>10</v>
      </c>
      <c r="GY40" s="425">
        <f t="shared" si="104"/>
        <v>0</v>
      </c>
      <c r="GZ40" s="179"/>
      <c r="HA40" s="420">
        <v>36</v>
      </c>
      <c r="HB40" s="421">
        <f>'4C'!G40</f>
        <v>0</v>
      </c>
      <c r="HC40" s="422"/>
      <c r="HD40" s="423"/>
      <c r="HE40" s="422"/>
      <c r="HF40" s="423"/>
      <c r="HG40" s="422"/>
      <c r="HH40" s="423"/>
      <c r="HI40" s="422"/>
      <c r="HJ40" s="423"/>
      <c r="HK40" s="422"/>
      <c r="HL40" s="423"/>
      <c r="HM40" s="422"/>
      <c r="HN40" s="423"/>
      <c r="HO40" s="422"/>
      <c r="HP40" s="423"/>
      <c r="HQ40" s="422"/>
      <c r="HR40" s="423"/>
      <c r="HS40" s="422"/>
      <c r="HT40" s="423"/>
      <c r="HU40" s="422"/>
      <c r="HV40" s="423"/>
      <c r="HW40" s="422"/>
      <c r="HX40" s="423"/>
      <c r="HY40" s="422"/>
      <c r="HZ40" s="423"/>
      <c r="IA40" s="418">
        <f t="shared" si="105"/>
        <v>0</v>
      </c>
      <c r="IB40" s="418">
        <f t="shared" si="106"/>
        <v>0</v>
      </c>
      <c r="IC40" s="418">
        <f t="shared" si="107"/>
        <v>0</v>
      </c>
      <c r="ID40" s="418">
        <f t="shared" si="108"/>
        <v>0</v>
      </c>
      <c r="IE40" s="418">
        <f t="shared" si="109"/>
        <v>0</v>
      </c>
      <c r="IF40" s="418">
        <f t="shared" si="110"/>
        <v>0</v>
      </c>
      <c r="IG40" s="418">
        <f t="shared" si="111"/>
        <v>0</v>
      </c>
      <c r="IH40" s="418">
        <f t="shared" si="112"/>
        <v>0</v>
      </c>
      <c r="II40" s="418">
        <f t="shared" si="113"/>
        <v>0</v>
      </c>
      <c r="IJ40" s="418">
        <f t="shared" si="114"/>
        <v>0</v>
      </c>
      <c r="IK40" s="418">
        <f t="shared" si="115"/>
        <v>0</v>
      </c>
      <c r="IL40" s="418">
        <f t="shared" si="116"/>
        <v>0</v>
      </c>
      <c r="IM40" s="424">
        <f t="shared" si="117"/>
        <v>10</v>
      </c>
      <c r="IN40" s="425">
        <f t="shared" si="118"/>
        <v>0</v>
      </c>
      <c r="IO40" s="179"/>
      <c r="IP40" s="234">
        <v>36</v>
      </c>
      <c r="IQ40" s="235" t="str">
        <f>'6A'!G40</f>
        <v>SANTOS SANTIAGO CARLOS ANDRES</v>
      </c>
      <c r="IR40" s="236"/>
      <c r="IS40" s="236"/>
      <c r="IT40" s="236"/>
      <c r="IU40" s="236"/>
      <c r="IV40" s="236"/>
      <c r="IW40" s="237"/>
      <c r="IX40" s="237"/>
      <c r="IY40" s="238"/>
      <c r="IZ40" s="236"/>
      <c r="JA40" s="236"/>
      <c r="JB40" s="236"/>
      <c r="JC40" s="236"/>
      <c r="JD40" s="236"/>
      <c r="JE40" s="236"/>
      <c r="JF40" s="236"/>
      <c r="JG40" s="236"/>
      <c r="JH40" s="236"/>
      <c r="JI40" s="236"/>
      <c r="JJ40" s="236"/>
      <c r="JK40" s="236"/>
      <c r="JL40" s="236"/>
      <c r="JM40" s="236"/>
      <c r="JN40" s="232">
        <f t="shared" si="61"/>
        <v>0</v>
      </c>
      <c r="JO40" s="232">
        <f t="shared" si="62"/>
        <v>0</v>
      </c>
      <c r="JP40" s="232">
        <f t="shared" si="63"/>
        <v>0</v>
      </c>
      <c r="JQ40" s="232">
        <f t="shared" si="64"/>
        <v>0</v>
      </c>
      <c r="JR40" s="232">
        <f t="shared" si="65"/>
        <v>0</v>
      </c>
      <c r="JS40" s="232">
        <f t="shared" si="66"/>
        <v>0</v>
      </c>
      <c r="JT40" s="232">
        <f t="shared" si="67"/>
        <v>0</v>
      </c>
      <c r="JU40" s="232">
        <f t="shared" si="68"/>
        <v>0</v>
      </c>
      <c r="JV40" s="232">
        <f t="shared" si="69"/>
        <v>0</v>
      </c>
      <c r="JW40" s="232">
        <f t="shared" si="70"/>
        <v>0</v>
      </c>
      <c r="JX40" s="232">
        <f t="shared" si="71"/>
        <v>0</v>
      </c>
      <c r="JY40" s="240">
        <f t="shared" si="119"/>
        <v>9</v>
      </c>
      <c r="JZ40" s="241">
        <f>SUM(IS40+IU40+IW40+IY40+JA40+JC40+JE40+JG40+JI40)/9</f>
        <v>0</v>
      </c>
      <c r="KB40" s="234">
        <v>36</v>
      </c>
      <c r="KC40" s="235" t="str">
        <f>'6B'!G40</f>
        <v>SOTO PONCE YERALDI</v>
      </c>
      <c r="KD40" s="236"/>
      <c r="KE40" s="236"/>
      <c r="KF40" s="236"/>
      <c r="KG40" s="236"/>
      <c r="KH40" s="236"/>
      <c r="KI40" s="237"/>
      <c r="KJ40" s="237"/>
      <c r="KK40" s="238"/>
      <c r="KL40" s="236"/>
      <c r="KM40" s="236"/>
      <c r="KN40" s="236"/>
      <c r="KO40" s="236"/>
      <c r="KP40" s="236"/>
      <c r="KQ40" s="236"/>
      <c r="KR40" s="236"/>
      <c r="KS40" s="236"/>
      <c r="KT40" s="236"/>
      <c r="KU40" s="236"/>
      <c r="KV40" s="236"/>
      <c r="KW40" s="236"/>
      <c r="KX40" s="236"/>
      <c r="KY40" s="236"/>
      <c r="KZ40" s="232">
        <f t="shared" si="120"/>
        <v>0</v>
      </c>
      <c r="LA40" s="232">
        <f t="shared" si="121"/>
        <v>0</v>
      </c>
      <c r="LB40" s="232">
        <f t="shared" si="122"/>
        <v>0</v>
      </c>
      <c r="LC40" s="232">
        <f t="shared" si="123"/>
        <v>0</v>
      </c>
      <c r="LD40" s="232">
        <f t="shared" si="124"/>
        <v>0</v>
      </c>
      <c r="LE40" s="232">
        <f t="shared" si="125"/>
        <v>0</v>
      </c>
      <c r="LF40" s="232">
        <f t="shared" si="126"/>
        <v>0</v>
      </c>
      <c r="LG40" s="232">
        <f t="shared" si="127"/>
        <v>0</v>
      </c>
      <c r="LH40" s="232">
        <f t="shared" si="128"/>
        <v>0</v>
      </c>
      <c r="LI40" s="232">
        <f t="shared" si="129"/>
        <v>0</v>
      </c>
      <c r="LJ40" s="232">
        <f t="shared" si="130"/>
        <v>0</v>
      </c>
      <c r="LK40" s="262">
        <f t="shared" si="131"/>
        <v>9</v>
      </c>
      <c r="LL40" s="241">
        <f>SUM(KE40+KG40+KI40+KK40+KM40+KO40+KQ40+KS40+KU40)/9</f>
        <v>0</v>
      </c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</row>
    <row r="41" spans="1:346" s="33" customFormat="1">
      <c r="A41" s="284">
        <v>37</v>
      </c>
      <c r="B41" s="285" t="str">
        <f>'2 A'!G41</f>
        <v>SALDAÑA GARCIA NAOMI RUTH</v>
      </c>
      <c r="C41" s="286"/>
      <c r="D41" s="287"/>
      <c r="E41" s="286"/>
      <c r="F41" s="287"/>
      <c r="G41" s="286"/>
      <c r="H41" s="287"/>
      <c r="I41" s="286"/>
      <c r="J41" s="287"/>
      <c r="K41" s="286"/>
      <c r="L41" s="287"/>
      <c r="M41" s="286"/>
      <c r="N41" s="287"/>
      <c r="O41" s="286"/>
      <c r="P41" s="287"/>
      <c r="Q41" s="286"/>
      <c r="R41" s="287"/>
      <c r="S41" s="286"/>
      <c r="T41" s="287"/>
      <c r="U41" s="286"/>
      <c r="V41" s="287"/>
      <c r="W41" s="286"/>
      <c r="X41" s="287"/>
      <c r="Y41" s="286"/>
      <c r="Z41" s="287"/>
      <c r="AA41" s="282">
        <f t="shared" si="22"/>
        <v>0</v>
      </c>
      <c r="AB41" s="282">
        <f t="shared" si="23"/>
        <v>0</v>
      </c>
      <c r="AC41" s="282">
        <f t="shared" si="24"/>
        <v>0</v>
      </c>
      <c r="AD41" s="282">
        <f t="shared" si="25"/>
        <v>0</v>
      </c>
      <c r="AE41" s="282">
        <f t="shared" si="26"/>
        <v>0</v>
      </c>
      <c r="AF41" s="282">
        <f t="shared" si="27"/>
        <v>0</v>
      </c>
      <c r="AG41" s="282">
        <f t="shared" si="28"/>
        <v>0</v>
      </c>
      <c r="AH41" s="282">
        <f t="shared" si="29"/>
        <v>0</v>
      </c>
      <c r="AI41" s="282">
        <f t="shared" si="30"/>
        <v>0</v>
      </c>
      <c r="AJ41" s="282">
        <f t="shared" si="31"/>
        <v>0</v>
      </c>
      <c r="AK41" s="282">
        <f t="shared" si="32"/>
        <v>0</v>
      </c>
      <c r="AL41" s="282">
        <f t="shared" si="33"/>
        <v>0</v>
      </c>
      <c r="AM41" s="288">
        <f t="shared" si="85"/>
        <v>10</v>
      </c>
      <c r="AN41" s="289">
        <f t="shared" si="34"/>
        <v>0</v>
      </c>
      <c r="AQ41" s="284">
        <v>37</v>
      </c>
      <c r="AR41" s="325" t="str">
        <f>'2B'!G41</f>
        <v>PEREZ CASTRO JAVIER</v>
      </c>
      <c r="AS41" s="286"/>
      <c r="AT41" s="287"/>
      <c r="AU41" s="286"/>
      <c r="AV41" s="287"/>
      <c r="AW41" s="286"/>
      <c r="AX41" s="287"/>
      <c r="AY41" s="286"/>
      <c r="AZ41" s="287"/>
      <c r="BA41" s="286"/>
      <c r="BB41" s="287"/>
      <c r="BC41" s="286"/>
      <c r="BD41" s="287"/>
      <c r="BE41" s="286"/>
      <c r="BF41" s="287"/>
      <c r="BG41" s="286"/>
      <c r="BH41" s="287"/>
      <c r="BI41" s="286"/>
      <c r="BJ41" s="287"/>
      <c r="BK41" s="286"/>
      <c r="BL41" s="287"/>
      <c r="BM41" s="286"/>
      <c r="BN41" s="287"/>
      <c r="BO41" s="286"/>
      <c r="BP41" s="287"/>
      <c r="BQ41" s="323">
        <f t="shared" si="132"/>
        <v>0</v>
      </c>
      <c r="BR41" s="323">
        <f t="shared" si="133"/>
        <v>0</v>
      </c>
      <c r="BS41" s="323">
        <f t="shared" si="134"/>
        <v>0</v>
      </c>
      <c r="BT41" s="323">
        <f t="shared" si="135"/>
        <v>0</v>
      </c>
      <c r="BU41" s="323">
        <f t="shared" si="136"/>
        <v>0</v>
      </c>
      <c r="BV41" s="323">
        <f t="shared" si="137"/>
        <v>0</v>
      </c>
      <c r="BW41" s="323">
        <f t="shared" si="138"/>
        <v>0</v>
      </c>
      <c r="BX41" s="323">
        <f t="shared" si="139"/>
        <v>0</v>
      </c>
      <c r="BY41" s="323">
        <f t="shared" si="140"/>
        <v>0</v>
      </c>
      <c r="BZ41" s="323">
        <f t="shared" si="141"/>
        <v>0</v>
      </c>
      <c r="CA41" s="323">
        <f t="shared" si="142"/>
        <v>0</v>
      </c>
      <c r="CB41" s="323">
        <f t="shared" si="35"/>
        <v>0</v>
      </c>
      <c r="CC41" s="326">
        <f t="shared" si="86"/>
        <v>10</v>
      </c>
      <c r="CD41" s="327">
        <f t="shared" si="143"/>
        <v>0</v>
      </c>
      <c r="CG41" s="284">
        <v>37</v>
      </c>
      <c r="CH41" s="325" t="str">
        <f>'2C'!G41</f>
        <v>TREJO AVILA LAURA IRENE</v>
      </c>
      <c r="CI41" s="286"/>
      <c r="CJ41" s="287"/>
      <c r="CK41" s="286"/>
      <c r="CL41" s="287"/>
      <c r="CM41" s="286"/>
      <c r="CN41" s="287"/>
      <c r="CO41" s="286"/>
      <c r="CP41" s="287"/>
      <c r="CQ41" s="286"/>
      <c r="CR41" s="287"/>
      <c r="CS41" s="286"/>
      <c r="CT41" s="287"/>
      <c r="CU41" s="286"/>
      <c r="CV41" s="287"/>
      <c r="CW41" s="286"/>
      <c r="CX41" s="287"/>
      <c r="CY41" s="286"/>
      <c r="CZ41" s="287"/>
      <c r="DA41" s="286"/>
      <c r="DB41" s="287"/>
      <c r="DC41" s="286"/>
      <c r="DD41" s="287"/>
      <c r="DE41" s="286"/>
      <c r="DF41" s="287"/>
      <c r="DG41" s="337">
        <f t="shared" si="37"/>
        <v>0</v>
      </c>
      <c r="DH41" s="337">
        <f t="shared" si="38"/>
        <v>0</v>
      </c>
      <c r="DI41" s="337">
        <f t="shared" si="39"/>
        <v>0</v>
      </c>
      <c r="DJ41" s="337">
        <f t="shared" si="40"/>
        <v>0</v>
      </c>
      <c r="DK41" s="337">
        <f t="shared" si="41"/>
        <v>0</v>
      </c>
      <c r="DL41" s="337">
        <f t="shared" si="42"/>
        <v>0</v>
      </c>
      <c r="DM41" s="337">
        <f t="shared" si="43"/>
        <v>0</v>
      </c>
      <c r="DN41" s="337">
        <f t="shared" si="44"/>
        <v>0</v>
      </c>
      <c r="DO41" s="337">
        <f t="shared" si="45"/>
        <v>0</v>
      </c>
      <c r="DP41" s="337">
        <f t="shared" si="46"/>
        <v>0</v>
      </c>
      <c r="DQ41" s="337">
        <f t="shared" si="47"/>
        <v>0</v>
      </c>
      <c r="DR41" s="337">
        <f t="shared" si="48"/>
        <v>0</v>
      </c>
      <c r="DS41" s="326">
        <f t="shared" si="144"/>
        <v>10</v>
      </c>
      <c r="DT41" s="327">
        <f t="shared" si="145"/>
        <v>0</v>
      </c>
      <c r="DV41" s="420">
        <v>37</v>
      </c>
      <c r="DW41" s="421">
        <f>'4A'!G41</f>
        <v>0</v>
      </c>
      <c r="DX41" s="422"/>
      <c r="DY41" s="423"/>
      <c r="DZ41" s="422"/>
      <c r="EA41" s="423"/>
      <c r="EB41" s="422"/>
      <c r="EC41" s="423"/>
      <c r="ED41" s="422"/>
      <c r="EE41" s="423"/>
      <c r="EF41" s="422"/>
      <c r="EG41" s="423"/>
      <c r="EH41" s="422"/>
      <c r="EI41" s="423"/>
      <c r="EJ41" s="422"/>
      <c r="EK41" s="423"/>
      <c r="EL41" s="422"/>
      <c r="EM41" s="423"/>
      <c r="EN41" s="422"/>
      <c r="EO41" s="423"/>
      <c r="EP41" s="422"/>
      <c r="EQ41" s="423"/>
      <c r="ER41" s="422"/>
      <c r="ES41" s="423"/>
      <c r="ET41" s="422"/>
      <c r="EU41" s="423"/>
      <c r="EV41" s="418">
        <f t="shared" si="49"/>
        <v>0</v>
      </c>
      <c r="EW41" s="418">
        <f t="shared" si="50"/>
        <v>0</v>
      </c>
      <c r="EX41" s="418">
        <f t="shared" si="51"/>
        <v>0</v>
      </c>
      <c r="EY41" s="418">
        <f t="shared" si="52"/>
        <v>0</v>
      </c>
      <c r="EZ41" s="418">
        <f t="shared" si="53"/>
        <v>0</v>
      </c>
      <c r="FA41" s="418">
        <f t="shared" si="54"/>
        <v>0</v>
      </c>
      <c r="FB41" s="418">
        <f t="shared" si="55"/>
        <v>0</v>
      </c>
      <c r="FC41" s="418">
        <f t="shared" si="56"/>
        <v>0</v>
      </c>
      <c r="FD41" s="418">
        <f t="shared" si="57"/>
        <v>0</v>
      </c>
      <c r="FE41" s="418">
        <f t="shared" si="58"/>
        <v>0</v>
      </c>
      <c r="FF41" s="418">
        <f t="shared" si="59"/>
        <v>0</v>
      </c>
      <c r="FG41" s="418">
        <f t="shared" si="60"/>
        <v>0</v>
      </c>
      <c r="FH41" s="424">
        <f t="shared" si="89"/>
        <v>10</v>
      </c>
      <c r="FI41" s="425">
        <f t="shared" si="90"/>
        <v>0</v>
      </c>
      <c r="FL41" s="420">
        <v>37</v>
      </c>
      <c r="FM41" s="421">
        <f>'4B'!G41</f>
        <v>0</v>
      </c>
      <c r="FN41" s="422"/>
      <c r="FO41" s="423"/>
      <c r="FP41" s="422"/>
      <c r="FQ41" s="423"/>
      <c r="FR41" s="422"/>
      <c r="FS41" s="423"/>
      <c r="FT41" s="422"/>
      <c r="FU41" s="423"/>
      <c r="FV41" s="422"/>
      <c r="FW41" s="423"/>
      <c r="FX41" s="422"/>
      <c r="FY41" s="423"/>
      <c r="FZ41" s="422"/>
      <c r="GA41" s="423"/>
      <c r="GB41" s="422"/>
      <c r="GC41" s="423"/>
      <c r="GD41" s="422"/>
      <c r="GE41" s="423"/>
      <c r="GF41" s="422"/>
      <c r="GG41" s="423"/>
      <c r="GH41" s="422"/>
      <c r="GI41" s="423"/>
      <c r="GJ41" s="422"/>
      <c r="GK41" s="423"/>
      <c r="GL41" s="418">
        <f t="shared" si="91"/>
        <v>0</v>
      </c>
      <c r="GM41" s="418">
        <f t="shared" si="92"/>
        <v>0</v>
      </c>
      <c r="GN41" s="418">
        <f t="shared" si="93"/>
        <v>0</v>
      </c>
      <c r="GO41" s="418">
        <f t="shared" si="94"/>
        <v>0</v>
      </c>
      <c r="GP41" s="418">
        <f t="shared" si="95"/>
        <v>0</v>
      </c>
      <c r="GQ41" s="418">
        <f t="shared" si="96"/>
        <v>0</v>
      </c>
      <c r="GR41" s="418">
        <f t="shared" si="97"/>
        <v>0</v>
      </c>
      <c r="GS41" s="418">
        <f t="shared" si="98"/>
        <v>0</v>
      </c>
      <c r="GT41" s="418">
        <f t="shared" si="99"/>
        <v>0</v>
      </c>
      <c r="GU41" s="418">
        <f t="shared" si="100"/>
        <v>0</v>
      </c>
      <c r="GV41" s="418">
        <f t="shared" si="101"/>
        <v>0</v>
      </c>
      <c r="GW41" s="418">
        <f t="shared" si="102"/>
        <v>0</v>
      </c>
      <c r="GX41" s="424">
        <f t="shared" si="103"/>
        <v>10</v>
      </c>
      <c r="GY41" s="425">
        <f t="shared" si="104"/>
        <v>0</v>
      </c>
      <c r="GZ41" s="179"/>
      <c r="HA41" s="420">
        <v>37</v>
      </c>
      <c r="HB41" s="421">
        <f>'4C'!G41</f>
        <v>0</v>
      </c>
      <c r="HC41" s="422"/>
      <c r="HD41" s="423"/>
      <c r="HE41" s="422"/>
      <c r="HF41" s="423"/>
      <c r="HG41" s="422"/>
      <c r="HH41" s="423"/>
      <c r="HI41" s="422"/>
      <c r="HJ41" s="423"/>
      <c r="HK41" s="422"/>
      <c r="HL41" s="423"/>
      <c r="HM41" s="422"/>
      <c r="HN41" s="423"/>
      <c r="HO41" s="422"/>
      <c r="HP41" s="423"/>
      <c r="HQ41" s="422"/>
      <c r="HR41" s="423"/>
      <c r="HS41" s="422"/>
      <c r="HT41" s="423"/>
      <c r="HU41" s="422"/>
      <c r="HV41" s="423"/>
      <c r="HW41" s="422"/>
      <c r="HX41" s="423"/>
      <c r="HY41" s="422"/>
      <c r="HZ41" s="423"/>
      <c r="IA41" s="418">
        <f t="shared" si="105"/>
        <v>0</v>
      </c>
      <c r="IB41" s="418">
        <f t="shared" si="106"/>
        <v>0</v>
      </c>
      <c r="IC41" s="418">
        <f t="shared" si="107"/>
        <v>0</v>
      </c>
      <c r="ID41" s="418">
        <f t="shared" si="108"/>
        <v>0</v>
      </c>
      <c r="IE41" s="418">
        <f t="shared" si="109"/>
        <v>0</v>
      </c>
      <c r="IF41" s="418">
        <f t="shared" si="110"/>
        <v>0</v>
      </c>
      <c r="IG41" s="418">
        <f t="shared" si="111"/>
        <v>0</v>
      </c>
      <c r="IH41" s="418">
        <f t="shared" si="112"/>
        <v>0</v>
      </c>
      <c r="II41" s="418">
        <f t="shared" si="113"/>
        <v>0</v>
      </c>
      <c r="IJ41" s="418">
        <f t="shared" si="114"/>
        <v>0</v>
      </c>
      <c r="IK41" s="418">
        <f t="shared" si="115"/>
        <v>0</v>
      </c>
      <c r="IL41" s="418">
        <f t="shared" si="116"/>
        <v>0</v>
      </c>
      <c r="IM41" s="424">
        <f t="shared" si="117"/>
        <v>10</v>
      </c>
      <c r="IN41" s="425">
        <f t="shared" si="118"/>
        <v>0</v>
      </c>
      <c r="IO41" s="179"/>
      <c r="IP41" s="234">
        <v>37</v>
      </c>
      <c r="IQ41" s="235" t="str">
        <f>'6A'!G41</f>
        <v>SERRANO GONZALEZ MARTIN ROBERTO</v>
      </c>
      <c r="IR41" s="236"/>
      <c r="IS41" s="236"/>
      <c r="IT41" s="236"/>
      <c r="IU41" s="236"/>
      <c r="IV41" s="236"/>
      <c r="IW41" s="237"/>
      <c r="IX41" s="237"/>
      <c r="IY41" s="238"/>
      <c r="IZ41" s="236"/>
      <c r="JA41" s="236"/>
      <c r="JB41" s="236"/>
      <c r="JC41" s="236"/>
      <c r="JD41" s="236"/>
      <c r="JE41" s="236"/>
      <c r="JF41" s="236"/>
      <c r="JG41" s="236"/>
      <c r="JH41" s="236"/>
      <c r="JI41" s="236"/>
      <c r="JJ41" s="236"/>
      <c r="JK41" s="236"/>
      <c r="JL41" s="236"/>
      <c r="JM41" s="236"/>
      <c r="JN41" s="232">
        <f t="shared" si="61"/>
        <v>0</v>
      </c>
      <c r="JO41" s="232">
        <f t="shared" si="62"/>
        <v>0</v>
      </c>
      <c r="JP41" s="232">
        <f t="shared" si="63"/>
        <v>0</v>
      </c>
      <c r="JQ41" s="232">
        <f t="shared" si="64"/>
        <v>0</v>
      </c>
      <c r="JR41" s="232">
        <f t="shared" si="65"/>
        <v>0</v>
      </c>
      <c r="JS41" s="232">
        <f t="shared" si="66"/>
        <v>0</v>
      </c>
      <c r="JT41" s="232">
        <f t="shared" si="67"/>
        <v>0</v>
      </c>
      <c r="JU41" s="232">
        <f t="shared" si="68"/>
        <v>0</v>
      </c>
      <c r="JV41" s="232">
        <f t="shared" si="69"/>
        <v>0</v>
      </c>
      <c r="JW41" s="232">
        <f t="shared" si="70"/>
        <v>0</v>
      </c>
      <c r="JX41" s="232">
        <f t="shared" si="71"/>
        <v>0</v>
      </c>
      <c r="JY41" s="240">
        <f t="shared" si="119"/>
        <v>9</v>
      </c>
      <c r="JZ41" s="241">
        <f t="shared" ref="JZ41:JZ59" si="146">SUM(IS41+IU41+IW41+IY41+JA41+JC41+JE41+JG41+JI41)/9</f>
        <v>0</v>
      </c>
      <c r="KB41" s="234">
        <v>37</v>
      </c>
      <c r="KC41" s="235">
        <f>'6B'!G41</f>
        <v>0</v>
      </c>
      <c r="KD41" s="236"/>
      <c r="KE41" s="236"/>
      <c r="KF41" s="236"/>
      <c r="KG41" s="236"/>
      <c r="KH41" s="236"/>
      <c r="KI41" s="237"/>
      <c r="KJ41" s="237"/>
      <c r="KK41" s="238"/>
      <c r="KL41" s="236"/>
      <c r="KM41" s="236"/>
      <c r="KN41" s="236"/>
      <c r="KO41" s="236"/>
      <c r="KP41" s="236"/>
      <c r="KQ41" s="236"/>
      <c r="KR41" s="236"/>
      <c r="KS41" s="236"/>
      <c r="KT41" s="236"/>
      <c r="KU41" s="236"/>
      <c r="KV41" s="236"/>
      <c r="KW41" s="236"/>
      <c r="KX41" s="236"/>
      <c r="KY41" s="236"/>
      <c r="KZ41" s="232">
        <f t="shared" si="120"/>
        <v>0</v>
      </c>
      <c r="LA41" s="232">
        <f t="shared" si="121"/>
        <v>0</v>
      </c>
      <c r="LB41" s="232">
        <f t="shared" si="122"/>
        <v>0</v>
      </c>
      <c r="LC41" s="232">
        <f t="shared" si="123"/>
        <v>0</v>
      </c>
      <c r="LD41" s="232">
        <f t="shared" si="124"/>
        <v>0</v>
      </c>
      <c r="LE41" s="232">
        <f t="shared" si="125"/>
        <v>0</v>
      </c>
      <c r="LF41" s="232">
        <f t="shared" si="126"/>
        <v>0</v>
      </c>
      <c r="LG41" s="232">
        <f t="shared" si="127"/>
        <v>0</v>
      </c>
      <c r="LH41" s="232">
        <f t="shared" si="128"/>
        <v>0</v>
      </c>
      <c r="LI41" s="232">
        <f t="shared" si="129"/>
        <v>0</v>
      </c>
      <c r="LJ41" s="232">
        <f t="shared" si="130"/>
        <v>0</v>
      </c>
      <c r="LK41" s="262">
        <f t="shared" si="131"/>
        <v>9</v>
      </c>
      <c r="LL41" s="241">
        <f t="shared" ref="LL41:LL59" si="147">SUM(KE41+KG41+KI41+KK41+KM41+KO41+KQ41+KS41+KU41)/9</f>
        <v>0</v>
      </c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</row>
    <row r="42" spans="1:346" s="33" customFormat="1">
      <c r="A42" s="284">
        <v>38</v>
      </c>
      <c r="B42" s="285" t="str">
        <f>'2 A'!G42</f>
        <v>SANTANA HERNANDEZ FERNANDO LEOPOLDO</v>
      </c>
      <c r="C42" s="286"/>
      <c r="D42" s="287"/>
      <c r="E42" s="286"/>
      <c r="F42" s="287"/>
      <c r="G42" s="286"/>
      <c r="H42" s="287"/>
      <c r="I42" s="286"/>
      <c r="J42" s="287"/>
      <c r="K42" s="286"/>
      <c r="L42" s="287"/>
      <c r="M42" s="286"/>
      <c r="N42" s="287"/>
      <c r="O42" s="286"/>
      <c r="P42" s="287"/>
      <c r="Q42" s="286"/>
      <c r="R42" s="287"/>
      <c r="S42" s="286"/>
      <c r="T42" s="287"/>
      <c r="U42" s="286"/>
      <c r="V42" s="287"/>
      <c r="W42" s="286"/>
      <c r="X42" s="287"/>
      <c r="Y42" s="286"/>
      <c r="Z42" s="287"/>
      <c r="AA42" s="282">
        <f t="shared" si="22"/>
        <v>0</v>
      </c>
      <c r="AB42" s="282">
        <f t="shared" si="23"/>
        <v>0</v>
      </c>
      <c r="AC42" s="282">
        <f t="shared" si="24"/>
        <v>0</v>
      </c>
      <c r="AD42" s="282">
        <f t="shared" si="25"/>
        <v>0</v>
      </c>
      <c r="AE42" s="282">
        <f t="shared" si="26"/>
        <v>0</v>
      </c>
      <c r="AF42" s="282">
        <f t="shared" si="27"/>
        <v>0</v>
      </c>
      <c r="AG42" s="282">
        <f t="shared" si="28"/>
        <v>0</v>
      </c>
      <c r="AH42" s="282">
        <f t="shared" si="29"/>
        <v>0</v>
      </c>
      <c r="AI42" s="282">
        <f t="shared" si="30"/>
        <v>0</v>
      </c>
      <c r="AJ42" s="282">
        <f t="shared" si="31"/>
        <v>0</v>
      </c>
      <c r="AK42" s="282">
        <f t="shared" si="32"/>
        <v>0</v>
      </c>
      <c r="AL42" s="282">
        <f t="shared" si="33"/>
        <v>0</v>
      </c>
      <c r="AM42" s="288">
        <f t="shared" si="85"/>
        <v>10</v>
      </c>
      <c r="AN42" s="289">
        <f t="shared" si="34"/>
        <v>0</v>
      </c>
      <c r="AQ42" s="284">
        <v>38</v>
      </c>
      <c r="AR42" s="325" t="str">
        <f>'2B'!G42</f>
        <v>PEREZ  MARTINEZ VICTOR MANUEL</v>
      </c>
      <c r="AS42" s="286"/>
      <c r="AT42" s="287"/>
      <c r="AU42" s="286"/>
      <c r="AV42" s="287"/>
      <c r="AW42" s="286"/>
      <c r="AX42" s="287"/>
      <c r="AY42" s="286"/>
      <c r="AZ42" s="287"/>
      <c r="BA42" s="286"/>
      <c r="BB42" s="287"/>
      <c r="BC42" s="286"/>
      <c r="BD42" s="287"/>
      <c r="BE42" s="286"/>
      <c r="BF42" s="287"/>
      <c r="BG42" s="286"/>
      <c r="BH42" s="287"/>
      <c r="BI42" s="286"/>
      <c r="BJ42" s="287"/>
      <c r="BK42" s="286"/>
      <c r="BL42" s="287"/>
      <c r="BM42" s="286"/>
      <c r="BN42" s="287"/>
      <c r="BO42" s="286"/>
      <c r="BP42" s="287"/>
      <c r="BQ42" s="323">
        <f t="shared" si="132"/>
        <v>0</v>
      </c>
      <c r="BR42" s="323">
        <f t="shared" si="133"/>
        <v>0</v>
      </c>
      <c r="BS42" s="323">
        <f t="shared" si="134"/>
        <v>0</v>
      </c>
      <c r="BT42" s="323">
        <f t="shared" si="135"/>
        <v>0</v>
      </c>
      <c r="BU42" s="323">
        <f t="shared" si="136"/>
        <v>0</v>
      </c>
      <c r="BV42" s="323">
        <f t="shared" si="137"/>
        <v>0</v>
      </c>
      <c r="BW42" s="323">
        <f t="shared" si="138"/>
        <v>0</v>
      </c>
      <c r="BX42" s="323">
        <f t="shared" si="139"/>
        <v>0</v>
      </c>
      <c r="BY42" s="323">
        <f t="shared" si="140"/>
        <v>0</v>
      </c>
      <c r="BZ42" s="323">
        <f t="shared" si="141"/>
        <v>0</v>
      </c>
      <c r="CA42" s="323">
        <f t="shared" si="142"/>
        <v>0</v>
      </c>
      <c r="CB42" s="323">
        <f t="shared" si="35"/>
        <v>0</v>
      </c>
      <c r="CC42" s="326">
        <f t="shared" si="86"/>
        <v>10</v>
      </c>
      <c r="CD42" s="327">
        <f t="shared" si="143"/>
        <v>0</v>
      </c>
      <c r="CG42" s="284">
        <v>38</v>
      </c>
      <c r="CH42" s="325" t="str">
        <f>'2C'!G42</f>
        <v>VAZQUEZ LOPEZ JAIR</v>
      </c>
      <c r="CI42" s="286"/>
      <c r="CJ42" s="287"/>
      <c r="CK42" s="286"/>
      <c r="CL42" s="287"/>
      <c r="CM42" s="286"/>
      <c r="CN42" s="287"/>
      <c r="CO42" s="286"/>
      <c r="CP42" s="287"/>
      <c r="CQ42" s="286"/>
      <c r="CR42" s="287"/>
      <c r="CS42" s="286"/>
      <c r="CT42" s="287"/>
      <c r="CU42" s="286"/>
      <c r="CV42" s="287"/>
      <c r="CW42" s="286"/>
      <c r="CX42" s="287"/>
      <c r="CY42" s="286"/>
      <c r="CZ42" s="287"/>
      <c r="DA42" s="286"/>
      <c r="DB42" s="287"/>
      <c r="DC42" s="286"/>
      <c r="DD42" s="287"/>
      <c r="DE42" s="286"/>
      <c r="DF42" s="287"/>
      <c r="DG42" s="337">
        <f t="shared" si="37"/>
        <v>0</v>
      </c>
      <c r="DH42" s="337">
        <f t="shared" si="38"/>
        <v>0</v>
      </c>
      <c r="DI42" s="337">
        <f t="shared" si="39"/>
        <v>0</v>
      </c>
      <c r="DJ42" s="337">
        <f t="shared" si="40"/>
        <v>0</v>
      </c>
      <c r="DK42" s="337">
        <f t="shared" si="41"/>
        <v>0</v>
      </c>
      <c r="DL42" s="337">
        <f t="shared" si="42"/>
        <v>0</v>
      </c>
      <c r="DM42" s="337">
        <f t="shared" si="43"/>
        <v>0</v>
      </c>
      <c r="DN42" s="337">
        <f t="shared" si="44"/>
        <v>0</v>
      </c>
      <c r="DO42" s="337">
        <f t="shared" si="45"/>
        <v>0</v>
      </c>
      <c r="DP42" s="337">
        <f t="shared" si="46"/>
        <v>0</v>
      </c>
      <c r="DQ42" s="337">
        <f t="shared" si="47"/>
        <v>0</v>
      </c>
      <c r="DR42" s="337">
        <f t="shared" si="48"/>
        <v>0</v>
      </c>
      <c r="DS42" s="326">
        <f t="shared" si="144"/>
        <v>10</v>
      </c>
      <c r="DT42" s="327">
        <f t="shared" si="145"/>
        <v>0</v>
      </c>
      <c r="DV42" s="420">
        <v>38</v>
      </c>
      <c r="DW42" s="421">
        <f>'4A'!G42</f>
        <v>0</v>
      </c>
      <c r="DX42" s="422"/>
      <c r="DY42" s="423"/>
      <c r="DZ42" s="422"/>
      <c r="EA42" s="423"/>
      <c r="EB42" s="422"/>
      <c r="EC42" s="423"/>
      <c r="ED42" s="422"/>
      <c r="EE42" s="423"/>
      <c r="EF42" s="422"/>
      <c r="EG42" s="423"/>
      <c r="EH42" s="422"/>
      <c r="EI42" s="423"/>
      <c r="EJ42" s="422"/>
      <c r="EK42" s="423"/>
      <c r="EL42" s="422"/>
      <c r="EM42" s="423"/>
      <c r="EN42" s="422"/>
      <c r="EO42" s="423"/>
      <c r="EP42" s="422"/>
      <c r="EQ42" s="423"/>
      <c r="ER42" s="422"/>
      <c r="ES42" s="423"/>
      <c r="ET42" s="422"/>
      <c r="EU42" s="423"/>
      <c r="EV42" s="418">
        <f t="shared" si="49"/>
        <v>0</v>
      </c>
      <c r="EW42" s="418">
        <f t="shared" si="50"/>
        <v>0</v>
      </c>
      <c r="EX42" s="418">
        <f t="shared" si="51"/>
        <v>0</v>
      </c>
      <c r="EY42" s="418">
        <f t="shared" si="52"/>
        <v>0</v>
      </c>
      <c r="EZ42" s="418">
        <f t="shared" si="53"/>
        <v>0</v>
      </c>
      <c r="FA42" s="418">
        <f t="shared" si="54"/>
        <v>0</v>
      </c>
      <c r="FB42" s="418">
        <f t="shared" si="55"/>
        <v>0</v>
      </c>
      <c r="FC42" s="418">
        <f t="shared" si="56"/>
        <v>0</v>
      </c>
      <c r="FD42" s="418">
        <f t="shared" si="57"/>
        <v>0</v>
      </c>
      <c r="FE42" s="418">
        <f t="shared" si="58"/>
        <v>0</v>
      </c>
      <c r="FF42" s="418">
        <f t="shared" si="59"/>
        <v>0</v>
      </c>
      <c r="FG42" s="418">
        <f t="shared" si="60"/>
        <v>0</v>
      </c>
      <c r="FH42" s="424">
        <f t="shared" si="89"/>
        <v>10</v>
      </c>
      <c r="FI42" s="425">
        <f t="shared" si="90"/>
        <v>0</v>
      </c>
      <c r="FL42" s="420">
        <v>38</v>
      </c>
      <c r="FM42" s="421">
        <f>'4B'!G42</f>
        <v>0</v>
      </c>
      <c r="FN42" s="422"/>
      <c r="FO42" s="423"/>
      <c r="FP42" s="422"/>
      <c r="FQ42" s="423"/>
      <c r="FR42" s="422"/>
      <c r="FS42" s="423"/>
      <c r="FT42" s="422"/>
      <c r="FU42" s="423"/>
      <c r="FV42" s="422"/>
      <c r="FW42" s="423"/>
      <c r="FX42" s="422"/>
      <c r="FY42" s="423"/>
      <c r="FZ42" s="422"/>
      <c r="GA42" s="423"/>
      <c r="GB42" s="422"/>
      <c r="GC42" s="423"/>
      <c r="GD42" s="422"/>
      <c r="GE42" s="423"/>
      <c r="GF42" s="422"/>
      <c r="GG42" s="423"/>
      <c r="GH42" s="422"/>
      <c r="GI42" s="423"/>
      <c r="GJ42" s="422"/>
      <c r="GK42" s="423"/>
      <c r="GL42" s="418">
        <f t="shared" si="91"/>
        <v>0</v>
      </c>
      <c r="GM42" s="418">
        <f t="shared" si="92"/>
        <v>0</v>
      </c>
      <c r="GN42" s="418">
        <f t="shared" si="93"/>
        <v>0</v>
      </c>
      <c r="GO42" s="418">
        <f t="shared" si="94"/>
        <v>0</v>
      </c>
      <c r="GP42" s="418">
        <f t="shared" si="95"/>
        <v>0</v>
      </c>
      <c r="GQ42" s="418">
        <f t="shared" si="96"/>
        <v>0</v>
      </c>
      <c r="GR42" s="418">
        <f t="shared" si="97"/>
        <v>0</v>
      </c>
      <c r="GS42" s="418">
        <f t="shared" si="98"/>
        <v>0</v>
      </c>
      <c r="GT42" s="418">
        <f t="shared" si="99"/>
        <v>0</v>
      </c>
      <c r="GU42" s="418">
        <f t="shared" si="100"/>
        <v>0</v>
      </c>
      <c r="GV42" s="418">
        <f t="shared" si="101"/>
        <v>0</v>
      </c>
      <c r="GW42" s="418">
        <f t="shared" si="102"/>
        <v>0</v>
      </c>
      <c r="GX42" s="424">
        <f t="shared" si="103"/>
        <v>10</v>
      </c>
      <c r="GY42" s="425">
        <f t="shared" si="104"/>
        <v>0</v>
      </c>
      <c r="GZ42" s="179"/>
      <c r="HA42" s="420">
        <v>38</v>
      </c>
      <c r="HB42" s="421">
        <f>'4C'!G42</f>
        <v>0</v>
      </c>
      <c r="HC42" s="422"/>
      <c r="HD42" s="423"/>
      <c r="HE42" s="422"/>
      <c r="HF42" s="423"/>
      <c r="HG42" s="422"/>
      <c r="HH42" s="423"/>
      <c r="HI42" s="422"/>
      <c r="HJ42" s="423"/>
      <c r="HK42" s="422"/>
      <c r="HL42" s="423"/>
      <c r="HM42" s="422"/>
      <c r="HN42" s="423"/>
      <c r="HO42" s="422"/>
      <c r="HP42" s="423"/>
      <c r="HQ42" s="422"/>
      <c r="HR42" s="423"/>
      <c r="HS42" s="422"/>
      <c r="HT42" s="423"/>
      <c r="HU42" s="422"/>
      <c r="HV42" s="423"/>
      <c r="HW42" s="422"/>
      <c r="HX42" s="423"/>
      <c r="HY42" s="422"/>
      <c r="HZ42" s="423"/>
      <c r="IA42" s="418">
        <f t="shared" si="105"/>
        <v>0</v>
      </c>
      <c r="IB42" s="418">
        <f t="shared" si="106"/>
        <v>0</v>
      </c>
      <c r="IC42" s="418">
        <f t="shared" si="107"/>
        <v>0</v>
      </c>
      <c r="ID42" s="418">
        <f t="shared" si="108"/>
        <v>0</v>
      </c>
      <c r="IE42" s="418">
        <f t="shared" si="109"/>
        <v>0</v>
      </c>
      <c r="IF42" s="418">
        <f t="shared" si="110"/>
        <v>0</v>
      </c>
      <c r="IG42" s="418">
        <f t="shared" si="111"/>
        <v>0</v>
      </c>
      <c r="IH42" s="418">
        <f t="shared" si="112"/>
        <v>0</v>
      </c>
      <c r="II42" s="418">
        <f t="shared" si="113"/>
        <v>0</v>
      </c>
      <c r="IJ42" s="418">
        <f t="shared" si="114"/>
        <v>0</v>
      </c>
      <c r="IK42" s="418">
        <f t="shared" si="115"/>
        <v>0</v>
      </c>
      <c r="IL42" s="418">
        <f t="shared" si="116"/>
        <v>0</v>
      </c>
      <c r="IM42" s="424">
        <f t="shared" si="117"/>
        <v>10</v>
      </c>
      <c r="IN42" s="425">
        <f t="shared" si="118"/>
        <v>0</v>
      </c>
      <c r="IO42" s="179"/>
      <c r="IP42" s="234">
        <v>38</v>
      </c>
      <c r="IQ42" s="235" t="str">
        <f>'6A'!G42</f>
        <v>SOTO PEREZ RAFAEL</v>
      </c>
      <c r="IR42" s="236"/>
      <c r="IS42" s="236"/>
      <c r="IT42" s="236"/>
      <c r="IU42" s="236"/>
      <c r="IV42" s="236"/>
      <c r="IW42" s="237"/>
      <c r="IX42" s="237"/>
      <c r="IY42" s="238"/>
      <c r="IZ42" s="236"/>
      <c r="JA42" s="236"/>
      <c r="JB42" s="236"/>
      <c r="JC42" s="236"/>
      <c r="JD42" s="236"/>
      <c r="JE42" s="236"/>
      <c r="JF42" s="236"/>
      <c r="JG42" s="236"/>
      <c r="JH42" s="236"/>
      <c r="JI42" s="236"/>
      <c r="JJ42" s="236"/>
      <c r="JK42" s="236"/>
      <c r="JL42" s="236"/>
      <c r="JM42" s="236"/>
      <c r="JN42" s="232">
        <f t="shared" si="61"/>
        <v>0</v>
      </c>
      <c r="JO42" s="232">
        <f t="shared" si="62"/>
        <v>0</v>
      </c>
      <c r="JP42" s="232">
        <f t="shared" si="63"/>
        <v>0</v>
      </c>
      <c r="JQ42" s="232">
        <f t="shared" si="64"/>
        <v>0</v>
      </c>
      <c r="JR42" s="232">
        <f t="shared" si="65"/>
        <v>0</v>
      </c>
      <c r="JS42" s="232">
        <f t="shared" si="66"/>
        <v>0</v>
      </c>
      <c r="JT42" s="232">
        <f t="shared" si="67"/>
        <v>0</v>
      </c>
      <c r="JU42" s="232">
        <f t="shared" si="68"/>
        <v>0</v>
      </c>
      <c r="JV42" s="232">
        <f t="shared" si="69"/>
        <v>0</v>
      </c>
      <c r="JW42" s="232">
        <f t="shared" si="70"/>
        <v>0</v>
      </c>
      <c r="JX42" s="232">
        <f t="shared" si="71"/>
        <v>0</v>
      </c>
      <c r="JY42" s="240">
        <f t="shared" si="119"/>
        <v>9</v>
      </c>
      <c r="JZ42" s="241">
        <f t="shared" si="146"/>
        <v>0</v>
      </c>
      <c r="KB42" s="234">
        <v>38</v>
      </c>
      <c r="KC42" s="235">
        <f>'6B'!G42</f>
        <v>0</v>
      </c>
      <c r="KD42" s="236"/>
      <c r="KE42" s="236"/>
      <c r="KF42" s="236"/>
      <c r="KG42" s="236"/>
      <c r="KH42" s="236"/>
      <c r="KI42" s="237"/>
      <c r="KJ42" s="237"/>
      <c r="KK42" s="238"/>
      <c r="KL42" s="236"/>
      <c r="KM42" s="236"/>
      <c r="KN42" s="236"/>
      <c r="KO42" s="236"/>
      <c r="KP42" s="236"/>
      <c r="KQ42" s="236"/>
      <c r="KR42" s="236"/>
      <c r="KS42" s="236"/>
      <c r="KT42" s="236"/>
      <c r="KU42" s="236"/>
      <c r="KV42" s="236"/>
      <c r="KW42" s="236"/>
      <c r="KX42" s="236"/>
      <c r="KY42" s="236"/>
      <c r="KZ42" s="232">
        <f t="shared" si="120"/>
        <v>0</v>
      </c>
      <c r="LA42" s="232">
        <f t="shared" si="121"/>
        <v>0</v>
      </c>
      <c r="LB42" s="232">
        <f t="shared" si="122"/>
        <v>0</v>
      </c>
      <c r="LC42" s="232">
        <f t="shared" si="123"/>
        <v>0</v>
      </c>
      <c r="LD42" s="232">
        <f t="shared" si="124"/>
        <v>0</v>
      </c>
      <c r="LE42" s="232">
        <f t="shared" si="125"/>
        <v>0</v>
      </c>
      <c r="LF42" s="232">
        <f t="shared" si="126"/>
        <v>0</v>
      </c>
      <c r="LG42" s="232">
        <f t="shared" si="127"/>
        <v>0</v>
      </c>
      <c r="LH42" s="232">
        <f t="shared" si="128"/>
        <v>0</v>
      </c>
      <c r="LI42" s="232">
        <f t="shared" si="129"/>
        <v>0</v>
      </c>
      <c r="LJ42" s="232">
        <f t="shared" si="130"/>
        <v>0</v>
      </c>
      <c r="LK42" s="262">
        <f t="shared" si="131"/>
        <v>9</v>
      </c>
      <c r="LL42" s="241">
        <f t="shared" si="147"/>
        <v>0</v>
      </c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</row>
    <row r="43" spans="1:346" s="33" customFormat="1">
      <c r="A43" s="284">
        <v>39</v>
      </c>
      <c r="B43" s="285" t="str">
        <f>'2 A'!G43</f>
        <v>SANTIAGO MORALES MARCO ANTONIO</v>
      </c>
      <c r="C43" s="286"/>
      <c r="D43" s="287"/>
      <c r="E43" s="286"/>
      <c r="F43" s="287"/>
      <c r="G43" s="286"/>
      <c r="H43" s="287"/>
      <c r="I43" s="286"/>
      <c r="J43" s="287"/>
      <c r="K43" s="286"/>
      <c r="L43" s="287"/>
      <c r="M43" s="286"/>
      <c r="N43" s="287"/>
      <c r="O43" s="286"/>
      <c r="P43" s="287"/>
      <c r="Q43" s="286"/>
      <c r="R43" s="287"/>
      <c r="S43" s="286"/>
      <c r="T43" s="287"/>
      <c r="U43" s="286"/>
      <c r="V43" s="287"/>
      <c r="W43" s="286"/>
      <c r="X43" s="287"/>
      <c r="Y43" s="286"/>
      <c r="Z43" s="287"/>
      <c r="AA43" s="282">
        <f t="shared" si="22"/>
        <v>0</v>
      </c>
      <c r="AB43" s="282">
        <f t="shared" si="23"/>
        <v>0</v>
      </c>
      <c r="AC43" s="282">
        <f t="shared" si="24"/>
        <v>0</v>
      </c>
      <c r="AD43" s="282">
        <f t="shared" si="25"/>
        <v>0</v>
      </c>
      <c r="AE43" s="282">
        <f t="shared" si="26"/>
        <v>0</v>
      </c>
      <c r="AF43" s="282">
        <f t="shared" si="27"/>
        <v>0</v>
      </c>
      <c r="AG43" s="282">
        <f t="shared" si="28"/>
        <v>0</v>
      </c>
      <c r="AH43" s="282">
        <f t="shared" si="29"/>
        <v>0</v>
      </c>
      <c r="AI43" s="282">
        <f t="shared" si="30"/>
        <v>0</v>
      </c>
      <c r="AJ43" s="282">
        <f t="shared" si="31"/>
        <v>0</v>
      </c>
      <c r="AK43" s="282">
        <f t="shared" si="32"/>
        <v>0</v>
      </c>
      <c r="AL43" s="282">
        <f t="shared" si="33"/>
        <v>0</v>
      </c>
      <c r="AM43" s="288">
        <f t="shared" si="85"/>
        <v>10</v>
      </c>
      <c r="AN43" s="289">
        <f t="shared" ref="AN43:AN59" si="148">SUM(D43+F43+H43+J43+L43+N43+P43+R43+T43+V43)/10</f>
        <v>0</v>
      </c>
      <c r="AQ43" s="284">
        <v>39</v>
      </c>
      <c r="AR43" s="325" t="str">
        <f>'2B'!G43</f>
        <v>PEREZ VAZQUEZ LUIS ROBERTO</v>
      </c>
      <c r="AS43" s="286"/>
      <c r="AT43" s="287"/>
      <c r="AU43" s="286"/>
      <c r="AV43" s="287"/>
      <c r="AW43" s="286"/>
      <c r="AX43" s="287"/>
      <c r="AY43" s="286"/>
      <c r="AZ43" s="287"/>
      <c r="BA43" s="286"/>
      <c r="BB43" s="287"/>
      <c r="BC43" s="286"/>
      <c r="BD43" s="287"/>
      <c r="BE43" s="286"/>
      <c r="BF43" s="287"/>
      <c r="BG43" s="286"/>
      <c r="BH43" s="287"/>
      <c r="BI43" s="286"/>
      <c r="BJ43" s="287"/>
      <c r="BK43" s="286"/>
      <c r="BL43" s="287"/>
      <c r="BM43" s="286"/>
      <c r="BN43" s="287"/>
      <c r="BO43" s="286"/>
      <c r="BP43" s="287"/>
      <c r="BQ43" s="323">
        <f t="shared" si="132"/>
        <v>0</v>
      </c>
      <c r="BR43" s="323">
        <f t="shared" si="133"/>
        <v>0</v>
      </c>
      <c r="BS43" s="323">
        <f t="shared" si="134"/>
        <v>0</v>
      </c>
      <c r="BT43" s="323">
        <f t="shared" si="135"/>
        <v>0</v>
      </c>
      <c r="BU43" s="323">
        <f t="shared" si="136"/>
        <v>0</v>
      </c>
      <c r="BV43" s="323">
        <f t="shared" si="137"/>
        <v>0</v>
      </c>
      <c r="BW43" s="323">
        <f t="shared" si="138"/>
        <v>0</v>
      </c>
      <c r="BX43" s="323">
        <f t="shared" si="139"/>
        <v>0</v>
      </c>
      <c r="BY43" s="323">
        <f t="shared" si="140"/>
        <v>0</v>
      </c>
      <c r="BZ43" s="323">
        <f t="shared" si="141"/>
        <v>0</v>
      </c>
      <c r="CA43" s="323">
        <f t="shared" si="142"/>
        <v>0</v>
      </c>
      <c r="CB43" s="323">
        <f t="shared" si="35"/>
        <v>0</v>
      </c>
      <c r="CC43" s="326">
        <f t="shared" si="86"/>
        <v>10</v>
      </c>
      <c r="CD43" s="327">
        <f t="shared" si="143"/>
        <v>0</v>
      </c>
      <c r="CG43" s="284">
        <v>39</v>
      </c>
      <c r="CH43" s="325" t="str">
        <f>'2C'!G43</f>
        <v>VIDRIO MORALES CRISTIAN LEONEL</v>
      </c>
      <c r="CI43" s="286"/>
      <c r="CJ43" s="287"/>
      <c r="CK43" s="286"/>
      <c r="CL43" s="287"/>
      <c r="CM43" s="286"/>
      <c r="CN43" s="287"/>
      <c r="CO43" s="286"/>
      <c r="CP43" s="287"/>
      <c r="CQ43" s="286"/>
      <c r="CR43" s="287"/>
      <c r="CS43" s="286"/>
      <c r="CT43" s="287"/>
      <c r="CU43" s="286"/>
      <c r="CV43" s="287"/>
      <c r="CW43" s="286"/>
      <c r="CX43" s="287"/>
      <c r="CY43" s="286"/>
      <c r="CZ43" s="287"/>
      <c r="DA43" s="286"/>
      <c r="DB43" s="287"/>
      <c r="DC43" s="286"/>
      <c r="DD43" s="287"/>
      <c r="DE43" s="286"/>
      <c r="DF43" s="287"/>
      <c r="DG43" s="337">
        <f t="shared" si="37"/>
        <v>0</v>
      </c>
      <c r="DH43" s="337">
        <f t="shared" si="38"/>
        <v>0</v>
      </c>
      <c r="DI43" s="337">
        <f t="shared" si="39"/>
        <v>0</v>
      </c>
      <c r="DJ43" s="337">
        <f t="shared" si="40"/>
        <v>0</v>
      </c>
      <c r="DK43" s="337">
        <f t="shared" si="41"/>
        <v>0</v>
      </c>
      <c r="DL43" s="337">
        <f t="shared" si="42"/>
        <v>0</v>
      </c>
      <c r="DM43" s="337">
        <f t="shared" si="43"/>
        <v>0</v>
      </c>
      <c r="DN43" s="337">
        <f t="shared" si="44"/>
        <v>0</v>
      </c>
      <c r="DO43" s="337">
        <f t="shared" si="45"/>
        <v>0</v>
      </c>
      <c r="DP43" s="337">
        <f t="shared" si="46"/>
        <v>0</v>
      </c>
      <c r="DQ43" s="337">
        <f t="shared" si="47"/>
        <v>0</v>
      </c>
      <c r="DR43" s="337">
        <f t="shared" si="48"/>
        <v>0</v>
      </c>
      <c r="DS43" s="326">
        <f t="shared" si="144"/>
        <v>10</v>
      </c>
      <c r="DT43" s="327">
        <f t="shared" si="145"/>
        <v>0</v>
      </c>
      <c r="DV43" s="420">
        <v>39</v>
      </c>
      <c r="DW43" s="421">
        <f>'4A'!G43</f>
        <v>0</v>
      </c>
      <c r="DX43" s="422"/>
      <c r="DY43" s="423"/>
      <c r="DZ43" s="422"/>
      <c r="EA43" s="423"/>
      <c r="EB43" s="422"/>
      <c r="EC43" s="423"/>
      <c r="ED43" s="422"/>
      <c r="EE43" s="423"/>
      <c r="EF43" s="422"/>
      <c r="EG43" s="423"/>
      <c r="EH43" s="422"/>
      <c r="EI43" s="423"/>
      <c r="EJ43" s="422"/>
      <c r="EK43" s="423"/>
      <c r="EL43" s="422"/>
      <c r="EM43" s="423"/>
      <c r="EN43" s="422"/>
      <c r="EO43" s="423"/>
      <c r="EP43" s="422"/>
      <c r="EQ43" s="423"/>
      <c r="ER43" s="422"/>
      <c r="ES43" s="423"/>
      <c r="ET43" s="422"/>
      <c r="EU43" s="423"/>
      <c r="EV43" s="418">
        <f t="shared" si="49"/>
        <v>0</v>
      </c>
      <c r="EW43" s="418">
        <f t="shared" si="50"/>
        <v>0</v>
      </c>
      <c r="EX43" s="418">
        <f t="shared" si="51"/>
        <v>0</v>
      </c>
      <c r="EY43" s="418">
        <f t="shared" si="52"/>
        <v>0</v>
      </c>
      <c r="EZ43" s="418">
        <f t="shared" si="53"/>
        <v>0</v>
      </c>
      <c r="FA43" s="418">
        <f t="shared" si="54"/>
        <v>0</v>
      </c>
      <c r="FB43" s="418">
        <f t="shared" si="55"/>
        <v>0</v>
      </c>
      <c r="FC43" s="418">
        <f t="shared" si="56"/>
        <v>0</v>
      </c>
      <c r="FD43" s="418">
        <f t="shared" si="57"/>
        <v>0</v>
      </c>
      <c r="FE43" s="418">
        <f t="shared" si="58"/>
        <v>0</v>
      </c>
      <c r="FF43" s="418">
        <f t="shared" si="59"/>
        <v>0</v>
      </c>
      <c r="FG43" s="418">
        <f t="shared" si="60"/>
        <v>0</v>
      </c>
      <c r="FH43" s="424">
        <f t="shared" ref="FH43:FH59" si="149">COUNTIF(EV43:FE43,"&lt;6")</f>
        <v>10</v>
      </c>
      <c r="FI43" s="425">
        <f t="shared" ref="FI43:FI59" si="150">SUM(DY43+EA43+EC43+EE43+EG43+EI43+EK43+EM43+EO43+EQ43)/10</f>
        <v>0</v>
      </c>
      <c r="FL43" s="420">
        <v>39</v>
      </c>
      <c r="FM43" s="421">
        <f>'4B'!G43</f>
        <v>0</v>
      </c>
      <c r="FN43" s="422"/>
      <c r="FO43" s="423"/>
      <c r="FP43" s="422"/>
      <c r="FQ43" s="423"/>
      <c r="FR43" s="422"/>
      <c r="FS43" s="423"/>
      <c r="FT43" s="422"/>
      <c r="FU43" s="423"/>
      <c r="FV43" s="422"/>
      <c r="FW43" s="423"/>
      <c r="FX43" s="422"/>
      <c r="FY43" s="423"/>
      <c r="FZ43" s="422"/>
      <c r="GA43" s="423"/>
      <c r="GB43" s="422"/>
      <c r="GC43" s="423"/>
      <c r="GD43" s="422"/>
      <c r="GE43" s="423"/>
      <c r="GF43" s="422"/>
      <c r="GG43" s="423"/>
      <c r="GH43" s="422"/>
      <c r="GI43" s="423"/>
      <c r="GJ43" s="422"/>
      <c r="GK43" s="423"/>
      <c r="GL43" s="418">
        <f t="shared" si="91"/>
        <v>0</v>
      </c>
      <c r="GM43" s="418">
        <f t="shared" si="92"/>
        <v>0</v>
      </c>
      <c r="GN43" s="418">
        <f t="shared" si="93"/>
        <v>0</v>
      </c>
      <c r="GO43" s="418">
        <f t="shared" si="94"/>
        <v>0</v>
      </c>
      <c r="GP43" s="418">
        <f t="shared" si="95"/>
        <v>0</v>
      </c>
      <c r="GQ43" s="418">
        <f t="shared" si="96"/>
        <v>0</v>
      </c>
      <c r="GR43" s="418">
        <f t="shared" si="97"/>
        <v>0</v>
      </c>
      <c r="GS43" s="418">
        <f t="shared" si="98"/>
        <v>0</v>
      </c>
      <c r="GT43" s="418">
        <f t="shared" si="99"/>
        <v>0</v>
      </c>
      <c r="GU43" s="418">
        <f t="shared" si="100"/>
        <v>0</v>
      </c>
      <c r="GV43" s="418">
        <f t="shared" si="101"/>
        <v>0</v>
      </c>
      <c r="GW43" s="418">
        <f t="shared" si="102"/>
        <v>0</v>
      </c>
      <c r="GX43" s="424">
        <f t="shared" si="103"/>
        <v>10</v>
      </c>
      <c r="GY43" s="425">
        <f t="shared" si="104"/>
        <v>0</v>
      </c>
      <c r="GZ43" s="179"/>
      <c r="HA43" s="420">
        <v>39</v>
      </c>
      <c r="HB43" s="426">
        <f>'4C'!G43</f>
        <v>0</v>
      </c>
      <c r="HC43" s="422"/>
      <c r="HD43" s="423"/>
      <c r="HE43" s="422"/>
      <c r="HF43" s="423"/>
      <c r="HG43" s="422"/>
      <c r="HH43" s="423"/>
      <c r="HI43" s="422"/>
      <c r="HJ43" s="423"/>
      <c r="HK43" s="422"/>
      <c r="HL43" s="423"/>
      <c r="HM43" s="422"/>
      <c r="HN43" s="423"/>
      <c r="HO43" s="422"/>
      <c r="HP43" s="423"/>
      <c r="HQ43" s="422"/>
      <c r="HR43" s="423"/>
      <c r="HS43" s="422"/>
      <c r="HT43" s="423"/>
      <c r="HU43" s="422"/>
      <c r="HV43" s="423"/>
      <c r="HW43" s="422"/>
      <c r="HX43" s="423"/>
      <c r="HY43" s="422"/>
      <c r="HZ43" s="423"/>
      <c r="IA43" s="418">
        <f t="shared" si="105"/>
        <v>0</v>
      </c>
      <c r="IB43" s="418">
        <f t="shared" si="106"/>
        <v>0</v>
      </c>
      <c r="IC43" s="418">
        <f t="shared" si="107"/>
        <v>0</v>
      </c>
      <c r="ID43" s="418">
        <f t="shared" si="108"/>
        <v>0</v>
      </c>
      <c r="IE43" s="418">
        <f t="shared" si="109"/>
        <v>0</v>
      </c>
      <c r="IF43" s="418">
        <f t="shared" si="110"/>
        <v>0</v>
      </c>
      <c r="IG43" s="418">
        <f t="shared" si="111"/>
        <v>0</v>
      </c>
      <c r="IH43" s="418">
        <f t="shared" si="112"/>
        <v>0</v>
      </c>
      <c r="II43" s="418">
        <f t="shared" si="113"/>
        <v>0</v>
      </c>
      <c r="IJ43" s="418">
        <f t="shared" si="114"/>
        <v>0</v>
      </c>
      <c r="IK43" s="418">
        <f t="shared" si="115"/>
        <v>0</v>
      </c>
      <c r="IL43" s="418">
        <f t="shared" si="116"/>
        <v>0</v>
      </c>
      <c r="IM43" s="424">
        <f t="shared" si="117"/>
        <v>10</v>
      </c>
      <c r="IN43" s="425">
        <f t="shared" si="118"/>
        <v>0</v>
      </c>
      <c r="IO43" s="179"/>
      <c r="IP43" s="234">
        <v>39</v>
      </c>
      <c r="IQ43" s="235" t="str">
        <f>'6A'!G43</f>
        <v>VILLALBA ESCAMILLA CARLOS EDUARDO</v>
      </c>
      <c r="IR43" s="236"/>
      <c r="IS43" s="236"/>
      <c r="IT43" s="236"/>
      <c r="IU43" s="236"/>
      <c r="IV43" s="236"/>
      <c r="IW43" s="237"/>
      <c r="IX43" s="237"/>
      <c r="IY43" s="238"/>
      <c r="IZ43" s="236"/>
      <c r="JA43" s="236"/>
      <c r="JB43" s="236"/>
      <c r="JC43" s="236"/>
      <c r="JD43" s="236"/>
      <c r="JE43" s="236"/>
      <c r="JF43" s="236"/>
      <c r="JG43" s="236"/>
      <c r="JH43" s="236"/>
      <c r="JI43" s="236"/>
      <c r="JJ43" s="236"/>
      <c r="JK43" s="236"/>
      <c r="JL43" s="236"/>
      <c r="JM43" s="236"/>
      <c r="JN43" s="232">
        <f t="shared" si="61"/>
        <v>0</v>
      </c>
      <c r="JO43" s="232">
        <f t="shared" si="62"/>
        <v>0</v>
      </c>
      <c r="JP43" s="232">
        <f t="shared" si="63"/>
        <v>0</v>
      </c>
      <c r="JQ43" s="232">
        <f t="shared" si="64"/>
        <v>0</v>
      </c>
      <c r="JR43" s="232">
        <f t="shared" si="65"/>
        <v>0</v>
      </c>
      <c r="JS43" s="232">
        <f t="shared" si="66"/>
        <v>0</v>
      </c>
      <c r="JT43" s="232">
        <f t="shared" si="67"/>
        <v>0</v>
      </c>
      <c r="JU43" s="232">
        <f t="shared" si="68"/>
        <v>0</v>
      </c>
      <c r="JV43" s="232">
        <f t="shared" si="69"/>
        <v>0</v>
      </c>
      <c r="JW43" s="232">
        <f t="shared" si="70"/>
        <v>0</v>
      </c>
      <c r="JX43" s="232">
        <f t="shared" si="71"/>
        <v>0</v>
      </c>
      <c r="JY43" s="240">
        <f t="shared" si="119"/>
        <v>9</v>
      </c>
      <c r="JZ43" s="241">
        <f t="shared" si="146"/>
        <v>0</v>
      </c>
      <c r="KB43" s="234">
        <v>39</v>
      </c>
      <c r="KC43" s="235">
        <f>'6B'!G43</f>
        <v>0</v>
      </c>
      <c r="KD43" s="236"/>
      <c r="KE43" s="236"/>
      <c r="KF43" s="236"/>
      <c r="KG43" s="236"/>
      <c r="KH43" s="236"/>
      <c r="KI43" s="237"/>
      <c r="KJ43" s="237"/>
      <c r="KK43" s="238"/>
      <c r="KL43" s="236"/>
      <c r="KM43" s="236"/>
      <c r="KN43" s="236"/>
      <c r="KO43" s="236"/>
      <c r="KP43" s="236"/>
      <c r="KQ43" s="236"/>
      <c r="KR43" s="236"/>
      <c r="KS43" s="236"/>
      <c r="KT43" s="236"/>
      <c r="KU43" s="236"/>
      <c r="KV43" s="236"/>
      <c r="KW43" s="236"/>
      <c r="KX43" s="236"/>
      <c r="KY43" s="236"/>
      <c r="KZ43" s="232">
        <f t="shared" si="120"/>
        <v>0</v>
      </c>
      <c r="LA43" s="232">
        <f t="shared" si="121"/>
        <v>0</v>
      </c>
      <c r="LB43" s="232">
        <f t="shared" si="122"/>
        <v>0</v>
      </c>
      <c r="LC43" s="232">
        <f t="shared" si="123"/>
        <v>0</v>
      </c>
      <c r="LD43" s="232">
        <f t="shared" si="124"/>
        <v>0</v>
      </c>
      <c r="LE43" s="232">
        <f t="shared" si="125"/>
        <v>0</v>
      </c>
      <c r="LF43" s="232">
        <f t="shared" si="126"/>
        <v>0</v>
      </c>
      <c r="LG43" s="232">
        <f t="shared" si="127"/>
        <v>0</v>
      </c>
      <c r="LH43" s="232">
        <f t="shared" si="128"/>
        <v>0</v>
      </c>
      <c r="LI43" s="232">
        <f t="shared" si="129"/>
        <v>0</v>
      </c>
      <c r="LJ43" s="232">
        <f t="shared" si="130"/>
        <v>0</v>
      </c>
      <c r="LK43" s="262">
        <f t="shared" si="131"/>
        <v>9</v>
      </c>
      <c r="LL43" s="241">
        <f t="shared" si="147"/>
        <v>0</v>
      </c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</row>
    <row r="44" spans="1:346" s="33" customFormat="1">
      <c r="A44" s="284">
        <v>40</v>
      </c>
      <c r="B44" s="285" t="str">
        <f>'2 A'!G44</f>
        <v>SERRANO GONZALEZ ALEJANDRO GABRIEL</v>
      </c>
      <c r="C44" s="286"/>
      <c r="D44" s="287"/>
      <c r="E44" s="286"/>
      <c r="F44" s="287"/>
      <c r="G44" s="286"/>
      <c r="H44" s="287"/>
      <c r="I44" s="286"/>
      <c r="J44" s="287"/>
      <c r="K44" s="286"/>
      <c r="L44" s="287"/>
      <c r="M44" s="286"/>
      <c r="N44" s="287"/>
      <c r="O44" s="286"/>
      <c r="P44" s="287"/>
      <c r="Q44" s="286"/>
      <c r="R44" s="287"/>
      <c r="S44" s="286"/>
      <c r="T44" s="287"/>
      <c r="U44" s="286"/>
      <c r="V44" s="287"/>
      <c r="W44" s="286"/>
      <c r="X44" s="287"/>
      <c r="Y44" s="286"/>
      <c r="Z44" s="287"/>
      <c r="AA44" s="282">
        <f t="shared" si="22"/>
        <v>0</v>
      </c>
      <c r="AB44" s="282">
        <f t="shared" si="23"/>
        <v>0</v>
      </c>
      <c r="AC44" s="282">
        <f t="shared" si="24"/>
        <v>0</v>
      </c>
      <c r="AD44" s="282">
        <f t="shared" si="25"/>
        <v>0</v>
      </c>
      <c r="AE44" s="282">
        <f t="shared" si="26"/>
        <v>0</v>
      </c>
      <c r="AF44" s="282">
        <f t="shared" si="27"/>
        <v>0</v>
      </c>
      <c r="AG44" s="282">
        <f t="shared" si="28"/>
        <v>0</v>
      </c>
      <c r="AH44" s="282">
        <f t="shared" si="29"/>
        <v>0</v>
      </c>
      <c r="AI44" s="282">
        <f t="shared" si="30"/>
        <v>0</v>
      </c>
      <c r="AJ44" s="282">
        <f t="shared" si="31"/>
        <v>0</v>
      </c>
      <c r="AK44" s="282">
        <f t="shared" si="32"/>
        <v>0</v>
      </c>
      <c r="AL44" s="282">
        <f t="shared" si="33"/>
        <v>0</v>
      </c>
      <c r="AM44" s="288">
        <f t="shared" si="85"/>
        <v>10</v>
      </c>
      <c r="AN44" s="289">
        <f t="shared" si="148"/>
        <v>0</v>
      </c>
      <c r="AQ44" s="284">
        <v>40</v>
      </c>
      <c r="AR44" s="325" t="str">
        <f>'2B'!G44</f>
        <v>RAMIREZ AGUILAR JOSE ANTONIO</v>
      </c>
      <c r="AS44" s="286"/>
      <c r="AT44" s="287"/>
      <c r="AU44" s="286"/>
      <c r="AV44" s="287"/>
      <c r="AW44" s="286"/>
      <c r="AX44" s="287"/>
      <c r="AY44" s="286"/>
      <c r="AZ44" s="287"/>
      <c r="BA44" s="286"/>
      <c r="BB44" s="287"/>
      <c r="BC44" s="286"/>
      <c r="BD44" s="287"/>
      <c r="BE44" s="286"/>
      <c r="BF44" s="287"/>
      <c r="BG44" s="286"/>
      <c r="BH44" s="287"/>
      <c r="BI44" s="286"/>
      <c r="BJ44" s="287"/>
      <c r="BK44" s="286"/>
      <c r="BL44" s="287"/>
      <c r="BM44" s="286"/>
      <c r="BN44" s="287"/>
      <c r="BO44" s="286"/>
      <c r="BP44" s="287"/>
      <c r="BQ44" s="323">
        <f t="shared" si="132"/>
        <v>0</v>
      </c>
      <c r="BR44" s="323">
        <f t="shared" si="133"/>
        <v>0</v>
      </c>
      <c r="BS44" s="323">
        <f t="shared" si="134"/>
        <v>0</v>
      </c>
      <c r="BT44" s="323">
        <f t="shared" si="135"/>
        <v>0</v>
      </c>
      <c r="BU44" s="323">
        <f t="shared" si="136"/>
        <v>0</v>
      </c>
      <c r="BV44" s="323">
        <f t="shared" si="137"/>
        <v>0</v>
      </c>
      <c r="BW44" s="323">
        <f t="shared" si="138"/>
        <v>0</v>
      </c>
      <c r="BX44" s="323">
        <f t="shared" si="139"/>
        <v>0</v>
      </c>
      <c r="BY44" s="323">
        <f t="shared" si="140"/>
        <v>0</v>
      </c>
      <c r="BZ44" s="323">
        <f t="shared" si="141"/>
        <v>0</v>
      </c>
      <c r="CA44" s="323">
        <f t="shared" si="142"/>
        <v>0</v>
      </c>
      <c r="CB44" s="323">
        <f t="shared" si="35"/>
        <v>0</v>
      </c>
      <c r="CC44" s="326">
        <f t="shared" si="86"/>
        <v>10</v>
      </c>
      <c r="CD44" s="327">
        <f t="shared" si="143"/>
        <v>0</v>
      </c>
      <c r="CG44" s="284">
        <v>40</v>
      </c>
      <c r="CH44" s="325" t="str">
        <f>'2C'!G44</f>
        <v>YAÑEZ HIGUERA JOAQUIN ALDHAIR</v>
      </c>
      <c r="CI44" s="286"/>
      <c r="CJ44" s="287"/>
      <c r="CK44" s="286"/>
      <c r="CL44" s="287"/>
      <c r="CM44" s="286"/>
      <c r="CN44" s="287"/>
      <c r="CO44" s="286"/>
      <c r="CP44" s="287"/>
      <c r="CQ44" s="286"/>
      <c r="CR44" s="287"/>
      <c r="CS44" s="286"/>
      <c r="CT44" s="287"/>
      <c r="CU44" s="286"/>
      <c r="CV44" s="287"/>
      <c r="CW44" s="286"/>
      <c r="CX44" s="287"/>
      <c r="CY44" s="286"/>
      <c r="CZ44" s="287"/>
      <c r="DA44" s="286"/>
      <c r="DB44" s="287"/>
      <c r="DC44" s="286"/>
      <c r="DD44" s="287"/>
      <c r="DE44" s="286"/>
      <c r="DF44" s="287"/>
      <c r="DG44" s="337">
        <f t="shared" si="37"/>
        <v>0</v>
      </c>
      <c r="DH44" s="337">
        <f t="shared" si="38"/>
        <v>0</v>
      </c>
      <c r="DI44" s="337">
        <f t="shared" si="39"/>
        <v>0</v>
      </c>
      <c r="DJ44" s="337">
        <f t="shared" si="40"/>
        <v>0</v>
      </c>
      <c r="DK44" s="337">
        <f t="shared" si="41"/>
        <v>0</v>
      </c>
      <c r="DL44" s="337">
        <f t="shared" si="42"/>
        <v>0</v>
      </c>
      <c r="DM44" s="337">
        <f t="shared" si="43"/>
        <v>0</v>
      </c>
      <c r="DN44" s="337">
        <f t="shared" si="44"/>
        <v>0</v>
      </c>
      <c r="DO44" s="337">
        <f t="shared" si="45"/>
        <v>0</v>
      </c>
      <c r="DP44" s="337">
        <f t="shared" si="46"/>
        <v>0</v>
      </c>
      <c r="DQ44" s="337">
        <f t="shared" si="47"/>
        <v>0</v>
      </c>
      <c r="DR44" s="337">
        <f t="shared" si="48"/>
        <v>0</v>
      </c>
      <c r="DS44" s="326">
        <f t="shared" si="144"/>
        <v>10</v>
      </c>
      <c r="DT44" s="327">
        <f t="shared" si="145"/>
        <v>0</v>
      </c>
      <c r="DV44" s="420">
        <v>40</v>
      </c>
      <c r="DW44" s="426">
        <f>'4A'!G44</f>
        <v>0</v>
      </c>
      <c r="DX44" s="422"/>
      <c r="DY44" s="423"/>
      <c r="DZ44" s="422"/>
      <c r="EA44" s="423"/>
      <c r="EB44" s="422"/>
      <c r="EC44" s="423"/>
      <c r="ED44" s="422"/>
      <c r="EE44" s="423"/>
      <c r="EF44" s="422"/>
      <c r="EG44" s="423"/>
      <c r="EH44" s="422"/>
      <c r="EI44" s="423"/>
      <c r="EJ44" s="422"/>
      <c r="EK44" s="423"/>
      <c r="EL44" s="422"/>
      <c r="EM44" s="423"/>
      <c r="EN44" s="422"/>
      <c r="EO44" s="423"/>
      <c r="EP44" s="422"/>
      <c r="EQ44" s="423"/>
      <c r="ER44" s="422"/>
      <c r="ES44" s="423"/>
      <c r="ET44" s="422"/>
      <c r="EU44" s="423"/>
      <c r="EV44" s="418">
        <f t="shared" si="49"/>
        <v>0</v>
      </c>
      <c r="EW44" s="418">
        <f t="shared" si="50"/>
        <v>0</v>
      </c>
      <c r="EX44" s="418">
        <f t="shared" si="51"/>
        <v>0</v>
      </c>
      <c r="EY44" s="418">
        <f t="shared" si="52"/>
        <v>0</v>
      </c>
      <c r="EZ44" s="418">
        <f t="shared" si="53"/>
        <v>0</v>
      </c>
      <c r="FA44" s="418">
        <f t="shared" si="54"/>
        <v>0</v>
      </c>
      <c r="FB44" s="418">
        <f t="shared" si="55"/>
        <v>0</v>
      </c>
      <c r="FC44" s="418">
        <f t="shared" si="56"/>
        <v>0</v>
      </c>
      <c r="FD44" s="418">
        <f t="shared" si="57"/>
        <v>0</v>
      </c>
      <c r="FE44" s="418">
        <f t="shared" si="58"/>
        <v>0</v>
      </c>
      <c r="FF44" s="418">
        <f t="shared" si="59"/>
        <v>0</v>
      </c>
      <c r="FG44" s="418">
        <f t="shared" si="60"/>
        <v>0</v>
      </c>
      <c r="FH44" s="424">
        <f t="shared" si="149"/>
        <v>10</v>
      </c>
      <c r="FI44" s="425">
        <f t="shared" si="150"/>
        <v>0</v>
      </c>
      <c r="FL44" s="420">
        <v>40</v>
      </c>
      <c r="FM44" s="421">
        <f>'4B'!G44</f>
        <v>0</v>
      </c>
      <c r="FN44" s="422"/>
      <c r="FO44" s="423"/>
      <c r="FP44" s="422"/>
      <c r="FQ44" s="423"/>
      <c r="FR44" s="422"/>
      <c r="FS44" s="423"/>
      <c r="FT44" s="422"/>
      <c r="FU44" s="423"/>
      <c r="FV44" s="422"/>
      <c r="FW44" s="423"/>
      <c r="FX44" s="422"/>
      <c r="FY44" s="423"/>
      <c r="FZ44" s="422"/>
      <c r="GA44" s="423"/>
      <c r="GB44" s="422"/>
      <c r="GC44" s="423"/>
      <c r="GD44" s="422"/>
      <c r="GE44" s="423"/>
      <c r="GF44" s="422"/>
      <c r="GG44" s="423"/>
      <c r="GH44" s="422"/>
      <c r="GI44" s="423"/>
      <c r="GJ44" s="422"/>
      <c r="GK44" s="423"/>
      <c r="GL44" s="418">
        <f t="shared" si="91"/>
        <v>0</v>
      </c>
      <c r="GM44" s="418">
        <f t="shared" si="92"/>
        <v>0</v>
      </c>
      <c r="GN44" s="418">
        <f t="shared" si="93"/>
        <v>0</v>
      </c>
      <c r="GO44" s="418">
        <f t="shared" si="94"/>
        <v>0</v>
      </c>
      <c r="GP44" s="418">
        <f t="shared" si="95"/>
        <v>0</v>
      </c>
      <c r="GQ44" s="418">
        <f t="shared" si="96"/>
        <v>0</v>
      </c>
      <c r="GR44" s="418">
        <f t="shared" si="97"/>
        <v>0</v>
      </c>
      <c r="GS44" s="418">
        <f t="shared" si="98"/>
        <v>0</v>
      </c>
      <c r="GT44" s="418">
        <f t="shared" si="99"/>
        <v>0</v>
      </c>
      <c r="GU44" s="418">
        <f t="shared" si="100"/>
        <v>0</v>
      </c>
      <c r="GV44" s="418">
        <f t="shared" si="101"/>
        <v>0</v>
      </c>
      <c r="GW44" s="418">
        <f t="shared" si="102"/>
        <v>0</v>
      </c>
      <c r="GX44" s="424">
        <f t="shared" si="103"/>
        <v>10</v>
      </c>
      <c r="GY44" s="425">
        <f t="shared" si="104"/>
        <v>0</v>
      </c>
      <c r="GZ44" s="179"/>
      <c r="HA44" s="420">
        <v>40</v>
      </c>
      <c r="HB44" s="426">
        <f>'4C'!G44</f>
        <v>0</v>
      </c>
      <c r="HC44" s="422"/>
      <c r="HD44" s="423"/>
      <c r="HE44" s="422"/>
      <c r="HF44" s="423"/>
      <c r="HG44" s="422"/>
      <c r="HH44" s="423"/>
      <c r="HI44" s="422"/>
      <c r="HJ44" s="423"/>
      <c r="HK44" s="422"/>
      <c r="HL44" s="423"/>
      <c r="HM44" s="422"/>
      <c r="HN44" s="423"/>
      <c r="HO44" s="422"/>
      <c r="HP44" s="423"/>
      <c r="HQ44" s="422"/>
      <c r="HR44" s="423"/>
      <c r="HS44" s="422"/>
      <c r="HT44" s="423"/>
      <c r="HU44" s="422"/>
      <c r="HV44" s="423"/>
      <c r="HW44" s="422"/>
      <c r="HX44" s="423"/>
      <c r="HY44" s="422"/>
      <c r="HZ44" s="423"/>
      <c r="IA44" s="418">
        <f t="shared" si="105"/>
        <v>0</v>
      </c>
      <c r="IB44" s="418">
        <f t="shared" si="106"/>
        <v>0</v>
      </c>
      <c r="IC44" s="418">
        <f t="shared" si="107"/>
        <v>0</v>
      </c>
      <c r="ID44" s="418">
        <f t="shared" si="108"/>
        <v>0</v>
      </c>
      <c r="IE44" s="418">
        <f t="shared" si="109"/>
        <v>0</v>
      </c>
      <c r="IF44" s="418">
        <f t="shared" si="110"/>
        <v>0</v>
      </c>
      <c r="IG44" s="418">
        <f t="shared" si="111"/>
        <v>0</v>
      </c>
      <c r="IH44" s="418">
        <f t="shared" si="112"/>
        <v>0</v>
      </c>
      <c r="II44" s="418">
        <f t="shared" si="113"/>
        <v>0</v>
      </c>
      <c r="IJ44" s="418">
        <f t="shared" si="114"/>
        <v>0</v>
      </c>
      <c r="IK44" s="418">
        <f t="shared" si="115"/>
        <v>0</v>
      </c>
      <c r="IL44" s="418">
        <f t="shared" si="116"/>
        <v>0</v>
      </c>
      <c r="IM44" s="424">
        <f t="shared" si="117"/>
        <v>10</v>
      </c>
      <c r="IN44" s="425">
        <f t="shared" si="118"/>
        <v>0</v>
      </c>
      <c r="IO44" s="179"/>
      <c r="IP44" s="234">
        <v>40</v>
      </c>
      <c r="IQ44" s="235" t="str">
        <f>'6A'!G44</f>
        <v>ZETINA GONZALEZ ERICK MIGUEL</v>
      </c>
      <c r="IR44" s="236"/>
      <c r="IS44" s="236"/>
      <c r="IT44" s="236"/>
      <c r="IU44" s="236"/>
      <c r="IV44" s="236"/>
      <c r="IW44" s="237"/>
      <c r="IX44" s="237"/>
      <c r="IY44" s="238"/>
      <c r="IZ44" s="236"/>
      <c r="JA44" s="236"/>
      <c r="JB44" s="236"/>
      <c r="JC44" s="236"/>
      <c r="JD44" s="236"/>
      <c r="JE44" s="236"/>
      <c r="JF44" s="236"/>
      <c r="JG44" s="236"/>
      <c r="JH44" s="236"/>
      <c r="JI44" s="236"/>
      <c r="JJ44" s="236"/>
      <c r="JK44" s="236"/>
      <c r="JL44" s="236"/>
      <c r="JM44" s="236"/>
      <c r="JN44" s="232">
        <f t="shared" si="61"/>
        <v>0</v>
      </c>
      <c r="JO44" s="232">
        <f t="shared" si="62"/>
        <v>0</v>
      </c>
      <c r="JP44" s="232">
        <f t="shared" si="63"/>
        <v>0</v>
      </c>
      <c r="JQ44" s="232">
        <f t="shared" si="64"/>
        <v>0</v>
      </c>
      <c r="JR44" s="232">
        <f t="shared" si="65"/>
        <v>0</v>
      </c>
      <c r="JS44" s="232">
        <f t="shared" si="66"/>
        <v>0</v>
      </c>
      <c r="JT44" s="232">
        <f t="shared" si="67"/>
        <v>0</v>
      </c>
      <c r="JU44" s="232">
        <f t="shared" si="68"/>
        <v>0</v>
      </c>
      <c r="JV44" s="232">
        <f t="shared" si="69"/>
        <v>0</v>
      </c>
      <c r="JW44" s="232">
        <f t="shared" si="70"/>
        <v>0</v>
      </c>
      <c r="JX44" s="232">
        <f t="shared" si="71"/>
        <v>0</v>
      </c>
      <c r="JY44" s="240">
        <f t="shared" si="119"/>
        <v>9</v>
      </c>
      <c r="JZ44" s="241">
        <f t="shared" si="146"/>
        <v>0</v>
      </c>
      <c r="KB44" s="234">
        <v>40</v>
      </c>
      <c r="KC44" s="242">
        <f>'6B'!G44</f>
        <v>0</v>
      </c>
      <c r="KD44" s="236"/>
      <c r="KE44" s="236"/>
      <c r="KF44" s="236"/>
      <c r="KG44" s="236"/>
      <c r="KH44" s="236"/>
      <c r="KI44" s="237"/>
      <c r="KJ44" s="237"/>
      <c r="KK44" s="238"/>
      <c r="KL44" s="236"/>
      <c r="KM44" s="236"/>
      <c r="KN44" s="236"/>
      <c r="KO44" s="236"/>
      <c r="KP44" s="236"/>
      <c r="KQ44" s="236"/>
      <c r="KR44" s="236"/>
      <c r="KS44" s="236"/>
      <c r="KT44" s="236"/>
      <c r="KU44" s="236"/>
      <c r="KV44" s="236"/>
      <c r="KW44" s="236"/>
      <c r="KX44" s="236"/>
      <c r="KY44" s="236"/>
      <c r="KZ44" s="232">
        <f t="shared" si="120"/>
        <v>0</v>
      </c>
      <c r="LA44" s="232">
        <f t="shared" si="121"/>
        <v>0</v>
      </c>
      <c r="LB44" s="232">
        <f t="shared" si="122"/>
        <v>0</v>
      </c>
      <c r="LC44" s="232">
        <f t="shared" si="123"/>
        <v>0</v>
      </c>
      <c r="LD44" s="232">
        <f t="shared" si="124"/>
        <v>0</v>
      </c>
      <c r="LE44" s="232">
        <f t="shared" si="125"/>
        <v>0</v>
      </c>
      <c r="LF44" s="232">
        <f t="shared" si="126"/>
        <v>0</v>
      </c>
      <c r="LG44" s="232">
        <f t="shared" si="127"/>
        <v>0</v>
      </c>
      <c r="LH44" s="232">
        <f t="shared" si="128"/>
        <v>0</v>
      </c>
      <c r="LI44" s="232">
        <f t="shared" si="129"/>
        <v>0</v>
      </c>
      <c r="LJ44" s="232">
        <f t="shared" si="130"/>
        <v>0</v>
      </c>
      <c r="LK44" s="262">
        <f t="shared" si="131"/>
        <v>9</v>
      </c>
      <c r="LL44" s="241">
        <f t="shared" si="147"/>
        <v>0</v>
      </c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</row>
    <row r="45" spans="1:346" s="33" customFormat="1">
      <c r="A45" s="284">
        <v>41</v>
      </c>
      <c r="B45" s="285" t="str">
        <f>'2 A'!G45</f>
        <v>SUAREZ MORALES JEKSON URIEL</v>
      </c>
      <c r="C45" s="286"/>
      <c r="D45" s="287"/>
      <c r="E45" s="286"/>
      <c r="F45" s="287"/>
      <c r="G45" s="286"/>
      <c r="H45" s="287"/>
      <c r="I45" s="286"/>
      <c r="J45" s="287"/>
      <c r="K45" s="286"/>
      <c r="L45" s="287"/>
      <c r="M45" s="286"/>
      <c r="N45" s="287"/>
      <c r="O45" s="286"/>
      <c r="P45" s="287"/>
      <c r="Q45" s="286"/>
      <c r="R45" s="287"/>
      <c r="S45" s="286"/>
      <c r="T45" s="287"/>
      <c r="U45" s="286"/>
      <c r="V45" s="287"/>
      <c r="W45" s="286"/>
      <c r="X45" s="287"/>
      <c r="Y45" s="286"/>
      <c r="Z45" s="287"/>
      <c r="AA45" s="282">
        <f t="shared" si="22"/>
        <v>0</v>
      </c>
      <c r="AB45" s="282">
        <f t="shared" si="23"/>
        <v>0</v>
      </c>
      <c r="AC45" s="282">
        <f t="shared" si="24"/>
        <v>0</v>
      </c>
      <c r="AD45" s="282">
        <f t="shared" si="25"/>
        <v>0</v>
      </c>
      <c r="AE45" s="282">
        <f t="shared" si="26"/>
        <v>0</v>
      </c>
      <c r="AF45" s="282">
        <f t="shared" si="27"/>
        <v>0</v>
      </c>
      <c r="AG45" s="282">
        <f t="shared" si="28"/>
        <v>0</v>
      </c>
      <c r="AH45" s="282">
        <f t="shared" si="29"/>
        <v>0</v>
      </c>
      <c r="AI45" s="282">
        <f t="shared" si="30"/>
        <v>0</v>
      </c>
      <c r="AJ45" s="282">
        <f t="shared" si="31"/>
        <v>0</v>
      </c>
      <c r="AK45" s="282">
        <f t="shared" si="32"/>
        <v>0</v>
      </c>
      <c r="AL45" s="282">
        <f t="shared" si="33"/>
        <v>0</v>
      </c>
      <c r="AM45" s="288">
        <f t="shared" si="85"/>
        <v>10</v>
      </c>
      <c r="AN45" s="289">
        <f t="shared" si="148"/>
        <v>0</v>
      </c>
      <c r="AQ45" s="284">
        <v>41</v>
      </c>
      <c r="AR45" s="325" t="str">
        <f>'2B'!G45</f>
        <v>RAMIREZ PALMA BRYAN ANTONIO</v>
      </c>
      <c r="AS45" s="286"/>
      <c r="AT45" s="287"/>
      <c r="AU45" s="286"/>
      <c r="AV45" s="287"/>
      <c r="AW45" s="286"/>
      <c r="AX45" s="287"/>
      <c r="AY45" s="286"/>
      <c r="AZ45" s="287"/>
      <c r="BA45" s="286"/>
      <c r="BB45" s="287"/>
      <c r="BC45" s="286"/>
      <c r="BD45" s="287"/>
      <c r="BE45" s="286"/>
      <c r="BF45" s="287"/>
      <c r="BG45" s="286"/>
      <c r="BH45" s="287"/>
      <c r="BI45" s="286"/>
      <c r="BJ45" s="287"/>
      <c r="BK45" s="286"/>
      <c r="BL45" s="287"/>
      <c r="BM45" s="286"/>
      <c r="BN45" s="287"/>
      <c r="BO45" s="286"/>
      <c r="BP45" s="287"/>
      <c r="BQ45" s="323">
        <f t="shared" si="132"/>
        <v>0</v>
      </c>
      <c r="BR45" s="323">
        <f t="shared" si="133"/>
        <v>0</v>
      </c>
      <c r="BS45" s="323">
        <f t="shared" si="134"/>
        <v>0</v>
      </c>
      <c r="BT45" s="323">
        <f t="shared" si="135"/>
        <v>0</v>
      </c>
      <c r="BU45" s="323">
        <f t="shared" si="136"/>
        <v>0</v>
      </c>
      <c r="BV45" s="323">
        <f t="shared" si="137"/>
        <v>0</v>
      </c>
      <c r="BW45" s="323">
        <f t="shared" si="138"/>
        <v>0</v>
      </c>
      <c r="BX45" s="323">
        <f t="shared" si="139"/>
        <v>0</v>
      </c>
      <c r="BY45" s="323">
        <f t="shared" si="140"/>
        <v>0</v>
      </c>
      <c r="BZ45" s="323">
        <f t="shared" si="141"/>
        <v>0</v>
      </c>
      <c r="CA45" s="323">
        <f t="shared" si="142"/>
        <v>0</v>
      </c>
      <c r="CB45" s="323">
        <f t="shared" si="35"/>
        <v>0</v>
      </c>
      <c r="CC45" s="326">
        <f t="shared" si="86"/>
        <v>10</v>
      </c>
      <c r="CD45" s="327">
        <f t="shared" si="143"/>
        <v>0</v>
      </c>
      <c r="CG45" s="284">
        <v>41</v>
      </c>
      <c r="CH45" s="325">
        <f>'2C'!G45</f>
        <v>0</v>
      </c>
      <c r="CI45" s="286"/>
      <c r="CJ45" s="287"/>
      <c r="CK45" s="286"/>
      <c r="CL45" s="287"/>
      <c r="CM45" s="286"/>
      <c r="CN45" s="287"/>
      <c r="CO45" s="286"/>
      <c r="CP45" s="287"/>
      <c r="CQ45" s="286"/>
      <c r="CR45" s="287"/>
      <c r="CS45" s="286"/>
      <c r="CT45" s="287"/>
      <c r="CU45" s="286"/>
      <c r="CV45" s="287"/>
      <c r="CW45" s="286"/>
      <c r="CX45" s="287"/>
      <c r="CY45" s="286"/>
      <c r="CZ45" s="287"/>
      <c r="DA45" s="286"/>
      <c r="DB45" s="287"/>
      <c r="DC45" s="286"/>
      <c r="DD45" s="287"/>
      <c r="DE45" s="286"/>
      <c r="DF45" s="287"/>
      <c r="DG45" s="337">
        <f t="shared" si="37"/>
        <v>0</v>
      </c>
      <c r="DH45" s="337">
        <f t="shared" si="38"/>
        <v>0</v>
      </c>
      <c r="DI45" s="337">
        <f t="shared" si="39"/>
        <v>0</v>
      </c>
      <c r="DJ45" s="337">
        <f t="shared" si="40"/>
        <v>0</v>
      </c>
      <c r="DK45" s="337">
        <f t="shared" si="41"/>
        <v>0</v>
      </c>
      <c r="DL45" s="337">
        <f t="shared" si="42"/>
        <v>0</v>
      </c>
      <c r="DM45" s="337">
        <f t="shared" si="43"/>
        <v>0</v>
      </c>
      <c r="DN45" s="337">
        <f t="shared" si="44"/>
        <v>0</v>
      </c>
      <c r="DO45" s="337">
        <f t="shared" si="45"/>
        <v>0</v>
      </c>
      <c r="DP45" s="337">
        <f t="shared" si="46"/>
        <v>0</v>
      </c>
      <c r="DQ45" s="337">
        <f t="shared" si="47"/>
        <v>0</v>
      </c>
      <c r="DR45" s="337">
        <f t="shared" si="48"/>
        <v>0</v>
      </c>
      <c r="DS45" s="326">
        <f t="shared" si="144"/>
        <v>10</v>
      </c>
      <c r="DT45" s="327">
        <f t="shared" si="145"/>
        <v>0</v>
      </c>
      <c r="DV45" s="420">
        <v>41</v>
      </c>
      <c r="DW45" s="426">
        <f>'4A'!G45</f>
        <v>0</v>
      </c>
      <c r="DX45" s="422"/>
      <c r="DY45" s="423"/>
      <c r="DZ45" s="422"/>
      <c r="EA45" s="423"/>
      <c r="EB45" s="422"/>
      <c r="EC45" s="423"/>
      <c r="ED45" s="422"/>
      <c r="EE45" s="423"/>
      <c r="EF45" s="422"/>
      <c r="EG45" s="423"/>
      <c r="EH45" s="422"/>
      <c r="EI45" s="423"/>
      <c r="EJ45" s="422"/>
      <c r="EK45" s="423"/>
      <c r="EL45" s="422"/>
      <c r="EM45" s="423"/>
      <c r="EN45" s="422"/>
      <c r="EO45" s="423"/>
      <c r="EP45" s="422"/>
      <c r="EQ45" s="423"/>
      <c r="ER45" s="422"/>
      <c r="ES45" s="423"/>
      <c r="ET45" s="422"/>
      <c r="EU45" s="423"/>
      <c r="EV45" s="418">
        <f t="shared" si="49"/>
        <v>0</v>
      </c>
      <c r="EW45" s="418">
        <f t="shared" si="50"/>
        <v>0</v>
      </c>
      <c r="EX45" s="418">
        <f t="shared" si="51"/>
        <v>0</v>
      </c>
      <c r="EY45" s="418">
        <f t="shared" si="52"/>
        <v>0</v>
      </c>
      <c r="EZ45" s="418">
        <f t="shared" si="53"/>
        <v>0</v>
      </c>
      <c r="FA45" s="418">
        <f t="shared" si="54"/>
        <v>0</v>
      </c>
      <c r="FB45" s="418">
        <f t="shared" si="55"/>
        <v>0</v>
      </c>
      <c r="FC45" s="418">
        <f t="shared" si="56"/>
        <v>0</v>
      </c>
      <c r="FD45" s="418">
        <f t="shared" si="57"/>
        <v>0</v>
      </c>
      <c r="FE45" s="418">
        <f t="shared" si="58"/>
        <v>0</v>
      </c>
      <c r="FF45" s="418">
        <f t="shared" si="59"/>
        <v>0</v>
      </c>
      <c r="FG45" s="418">
        <f t="shared" si="60"/>
        <v>0</v>
      </c>
      <c r="FH45" s="424">
        <f t="shared" si="149"/>
        <v>10</v>
      </c>
      <c r="FI45" s="425">
        <f t="shared" si="150"/>
        <v>0</v>
      </c>
      <c r="FL45" s="420">
        <v>41</v>
      </c>
      <c r="FM45" s="421"/>
      <c r="FN45" s="422"/>
      <c r="FO45" s="423"/>
      <c r="FP45" s="422"/>
      <c r="FQ45" s="423"/>
      <c r="FR45" s="422"/>
      <c r="FS45" s="423"/>
      <c r="FT45" s="422"/>
      <c r="FU45" s="423"/>
      <c r="FV45" s="422"/>
      <c r="FW45" s="423"/>
      <c r="FX45" s="422"/>
      <c r="FY45" s="423"/>
      <c r="FZ45" s="422"/>
      <c r="GA45" s="423"/>
      <c r="GB45" s="422"/>
      <c r="GC45" s="423"/>
      <c r="GD45" s="422"/>
      <c r="GE45" s="423"/>
      <c r="GF45" s="422"/>
      <c r="GG45" s="423"/>
      <c r="GH45" s="422"/>
      <c r="GI45" s="423"/>
      <c r="GJ45" s="422"/>
      <c r="GK45" s="423"/>
      <c r="GL45" s="418">
        <f t="shared" si="91"/>
        <v>0</v>
      </c>
      <c r="GM45" s="418">
        <f t="shared" si="92"/>
        <v>0</v>
      </c>
      <c r="GN45" s="418">
        <f t="shared" si="93"/>
        <v>0</v>
      </c>
      <c r="GO45" s="418">
        <f t="shared" si="94"/>
        <v>0</v>
      </c>
      <c r="GP45" s="418">
        <f t="shared" si="95"/>
        <v>0</v>
      </c>
      <c r="GQ45" s="418">
        <f t="shared" si="96"/>
        <v>0</v>
      </c>
      <c r="GR45" s="418">
        <f t="shared" si="97"/>
        <v>0</v>
      </c>
      <c r="GS45" s="418">
        <f t="shared" si="98"/>
        <v>0</v>
      </c>
      <c r="GT45" s="418">
        <f t="shared" si="99"/>
        <v>0</v>
      </c>
      <c r="GU45" s="418">
        <f t="shared" si="100"/>
        <v>0</v>
      </c>
      <c r="GV45" s="418">
        <f t="shared" si="101"/>
        <v>0</v>
      </c>
      <c r="GW45" s="418">
        <f t="shared" si="102"/>
        <v>0</v>
      </c>
      <c r="GX45" s="424">
        <f t="shared" si="103"/>
        <v>10</v>
      </c>
      <c r="GY45" s="425">
        <f t="shared" si="104"/>
        <v>0</v>
      </c>
      <c r="GZ45" s="179"/>
      <c r="HA45" s="420">
        <v>41</v>
      </c>
      <c r="HB45" s="426">
        <f>'4C'!G45</f>
        <v>0</v>
      </c>
      <c r="HC45" s="422"/>
      <c r="HD45" s="423"/>
      <c r="HE45" s="422"/>
      <c r="HF45" s="423"/>
      <c r="HG45" s="422"/>
      <c r="HH45" s="423"/>
      <c r="HI45" s="422"/>
      <c r="HJ45" s="423"/>
      <c r="HK45" s="422"/>
      <c r="HL45" s="423"/>
      <c r="HM45" s="422"/>
      <c r="HN45" s="423"/>
      <c r="HO45" s="422"/>
      <c r="HP45" s="423"/>
      <c r="HQ45" s="422"/>
      <c r="HR45" s="423"/>
      <c r="HS45" s="422"/>
      <c r="HT45" s="423"/>
      <c r="HU45" s="422"/>
      <c r="HV45" s="423"/>
      <c r="HW45" s="422"/>
      <c r="HX45" s="423"/>
      <c r="HY45" s="422"/>
      <c r="HZ45" s="423"/>
      <c r="IA45" s="418">
        <f t="shared" si="105"/>
        <v>0</v>
      </c>
      <c r="IB45" s="418">
        <f t="shared" si="106"/>
        <v>0</v>
      </c>
      <c r="IC45" s="418">
        <f t="shared" si="107"/>
        <v>0</v>
      </c>
      <c r="ID45" s="418">
        <f t="shared" si="108"/>
        <v>0</v>
      </c>
      <c r="IE45" s="418">
        <f t="shared" si="109"/>
        <v>0</v>
      </c>
      <c r="IF45" s="418">
        <f t="shared" si="110"/>
        <v>0</v>
      </c>
      <c r="IG45" s="418">
        <f t="shared" si="111"/>
        <v>0</v>
      </c>
      <c r="IH45" s="418">
        <f t="shared" si="112"/>
        <v>0</v>
      </c>
      <c r="II45" s="418">
        <f t="shared" si="113"/>
        <v>0</v>
      </c>
      <c r="IJ45" s="418">
        <f t="shared" si="114"/>
        <v>0</v>
      </c>
      <c r="IK45" s="418">
        <f t="shared" si="115"/>
        <v>0</v>
      </c>
      <c r="IL45" s="418">
        <f t="shared" si="116"/>
        <v>0</v>
      </c>
      <c r="IM45" s="424">
        <f t="shared" si="117"/>
        <v>10</v>
      </c>
      <c r="IN45" s="425">
        <f t="shared" si="118"/>
        <v>0</v>
      </c>
      <c r="IO45" s="179"/>
      <c r="IP45" s="234">
        <v>41</v>
      </c>
      <c r="IQ45" s="235">
        <f>'6A'!G45</f>
        <v>0</v>
      </c>
      <c r="IR45" s="236"/>
      <c r="IS45" s="236"/>
      <c r="IT45" s="236"/>
      <c r="IU45" s="236"/>
      <c r="IV45" s="236"/>
      <c r="IW45" s="237"/>
      <c r="IX45" s="237"/>
      <c r="IY45" s="238"/>
      <c r="IZ45" s="236"/>
      <c r="JA45" s="236"/>
      <c r="JB45" s="236"/>
      <c r="JC45" s="236"/>
      <c r="JD45" s="236"/>
      <c r="JE45" s="236"/>
      <c r="JF45" s="236"/>
      <c r="JG45" s="236"/>
      <c r="JH45" s="236"/>
      <c r="JI45" s="236"/>
      <c r="JJ45" s="236"/>
      <c r="JK45" s="236"/>
      <c r="JL45" s="236"/>
      <c r="JM45" s="236"/>
      <c r="JN45" s="232">
        <f t="shared" si="61"/>
        <v>0</v>
      </c>
      <c r="JO45" s="232">
        <f t="shared" si="62"/>
        <v>0</v>
      </c>
      <c r="JP45" s="232">
        <f t="shared" si="63"/>
        <v>0</v>
      </c>
      <c r="JQ45" s="232">
        <f t="shared" si="64"/>
        <v>0</v>
      </c>
      <c r="JR45" s="232">
        <f t="shared" si="65"/>
        <v>0</v>
      </c>
      <c r="JS45" s="232">
        <f t="shared" si="66"/>
        <v>0</v>
      </c>
      <c r="JT45" s="232">
        <f t="shared" si="67"/>
        <v>0</v>
      </c>
      <c r="JU45" s="232">
        <f t="shared" si="68"/>
        <v>0</v>
      </c>
      <c r="JV45" s="232">
        <f t="shared" si="69"/>
        <v>0</v>
      </c>
      <c r="JW45" s="232">
        <f t="shared" si="70"/>
        <v>0</v>
      </c>
      <c r="JX45" s="232">
        <f t="shared" si="71"/>
        <v>0</v>
      </c>
      <c r="JY45" s="240">
        <f t="shared" si="119"/>
        <v>9</v>
      </c>
      <c r="JZ45" s="241">
        <f t="shared" si="146"/>
        <v>0</v>
      </c>
      <c r="KB45" s="234">
        <v>41</v>
      </c>
      <c r="KC45" s="242">
        <f>'6B'!G45</f>
        <v>0</v>
      </c>
      <c r="KD45" s="236"/>
      <c r="KE45" s="236"/>
      <c r="KF45" s="236"/>
      <c r="KG45" s="236"/>
      <c r="KH45" s="236"/>
      <c r="KI45" s="237"/>
      <c r="KJ45" s="237"/>
      <c r="KK45" s="238"/>
      <c r="KL45" s="236"/>
      <c r="KM45" s="236"/>
      <c r="KN45" s="236"/>
      <c r="KO45" s="236"/>
      <c r="KP45" s="236"/>
      <c r="KQ45" s="236"/>
      <c r="KR45" s="236"/>
      <c r="KS45" s="236"/>
      <c r="KT45" s="236"/>
      <c r="KU45" s="236"/>
      <c r="KV45" s="236"/>
      <c r="KW45" s="236"/>
      <c r="KX45" s="236"/>
      <c r="KY45" s="236"/>
      <c r="KZ45" s="232">
        <f t="shared" si="120"/>
        <v>0</v>
      </c>
      <c r="LA45" s="232">
        <f t="shared" si="121"/>
        <v>0</v>
      </c>
      <c r="LB45" s="232">
        <f t="shared" si="122"/>
        <v>0</v>
      </c>
      <c r="LC45" s="232">
        <f t="shared" si="123"/>
        <v>0</v>
      </c>
      <c r="LD45" s="232">
        <f t="shared" si="124"/>
        <v>0</v>
      </c>
      <c r="LE45" s="232">
        <f t="shared" si="125"/>
        <v>0</v>
      </c>
      <c r="LF45" s="232">
        <f t="shared" si="126"/>
        <v>0</v>
      </c>
      <c r="LG45" s="232">
        <f t="shared" si="127"/>
        <v>0</v>
      </c>
      <c r="LH45" s="232">
        <f t="shared" si="128"/>
        <v>0</v>
      </c>
      <c r="LI45" s="232">
        <f t="shared" si="129"/>
        <v>0</v>
      </c>
      <c r="LJ45" s="232">
        <f t="shared" si="130"/>
        <v>0</v>
      </c>
      <c r="LK45" s="262">
        <f t="shared" si="131"/>
        <v>9</v>
      </c>
      <c r="LL45" s="241">
        <f t="shared" si="147"/>
        <v>0</v>
      </c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</row>
    <row r="46" spans="1:346" s="33" customFormat="1">
      <c r="A46" s="284">
        <v>42</v>
      </c>
      <c r="B46" s="285" t="str">
        <f>'2 A'!G46</f>
        <v>TORRALBA CHAVEZ LILI JASMIN</v>
      </c>
      <c r="C46" s="286"/>
      <c r="D46" s="287"/>
      <c r="E46" s="286"/>
      <c r="F46" s="287"/>
      <c r="G46" s="286"/>
      <c r="H46" s="287"/>
      <c r="I46" s="286"/>
      <c r="J46" s="287"/>
      <c r="K46" s="286"/>
      <c r="L46" s="287"/>
      <c r="M46" s="286"/>
      <c r="N46" s="287"/>
      <c r="O46" s="286"/>
      <c r="P46" s="287"/>
      <c r="Q46" s="286"/>
      <c r="R46" s="287"/>
      <c r="S46" s="286"/>
      <c r="T46" s="287"/>
      <c r="U46" s="286"/>
      <c r="V46" s="287"/>
      <c r="W46" s="286"/>
      <c r="X46" s="287"/>
      <c r="Y46" s="286"/>
      <c r="Z46" s="287"/>
      <c r="AA46" s="282">
        <f t="shared" si="22"/>
        <v>0</v>
      </c>
      <c r="AB46" s="282">
        <f t="shared" si="23"/>
        <v>0</v>
      </c>
      <c r="AC46" s="282">
        <f t="shared" si="24"/>
        <v>0</v>
      </c>
      <c r="AD46" s="282">
        <f t="shared" si="25"/>
        <v>0</v>
      </c>
      <c r="AE46" s="282">
        <f t="shared" si="26"/>
        <v>0</v>
      </c>
      <c r="AF46" s="282">
        <f t="shared" si="27"/>
        <v>0</v>
      </c>
      <c r="AG46" s="282">
        <f t="shared" si="28"/>
        <v>0</v>
      </c>
      <c r="AH46" s="282">
        <f t="shared" si="29"/>
        <v>0</v>
      </c>
      <c r="AI46" s="282">
        <f t="shared" si="30"/>
        <v>0</v>
      </c>
      <c r="AJ46" s="282">
        <f t="shared" si="31"/>
        <v>0</v>
      </c>
      <c r="AK46" s="282">
        <f t="shared" si="32"/>
        <v>0</v>
      </c>
      <c r="AL46" s="282">
        <f t="shared" si="33"/>
        <v>0</v>
      </c>
      <c r="AM46" s="288">
        <f t="shared" si="85"/>
        <v>10</v>
      </c>
      <c r="AN46" s="289">
        <f t="shared" si="148"/>
        <v>0</v>
      </c>
      <c r="AQ46" s="284">
        <v>42</v>
      </c>
      <c r="AR46" s="325" t="str">
        <f>'2B'!G46</f>
        <v>RIOS SIERRA MONICA SUSANA</v>
      </c>
      <c r="AS46" s="286"/>
      <c r="AT46" s="287"/>
      <c r="AU46" s="286"/>
      <c r="AV46" s="287"/>
      <c r="AW46" s="286"/>
      <c r="AX46" s="287"/>
      <c r="AY46" s="286"/>
      <c r="AZ46" s="287"/>
      <c r="BA46" s="286"/>
      <c r="BB46" s="287"/>
      <c r="BC46" s="286"/>
      <c r="BD46" s="287"/>
      <c r="BE46" s="286"/>
      <c r="BF46" s="287"/>
      <c r="BG46" s="286"/>
      <c r="BH46" s="287"/>
      <c r="BI46" s="286"/>
      <c r="BJ46" s="287"/>
      <c r="BK46" s="286"/>
      <c r="BL46" s="287"/>
      <c r="BM46" s="286"/>
      <c r="BN46" s="287"/>
      <c r="BO46" s="286"/>
      <c r="BP46" s="287"/>
      <c r="BQ46" s="323">
        <f t="shared" si="132"/>
        <v>0</v>
      </c>
      <c r="BR46" s="323">
        <f t="shared" si="133"/>
        <v>0</v>
      </c>
      <c r="BS46" s="323">
        <f t="shared" si="134"/>
        <v>0</v>
      </c>
      <c r="BT46" s="323">
        <f t="shared" si="135"/>
        <v>0</v>
      </c>
      <c r="BU46" s="323">
        <f t="shared" si="136"/>
        <v>0</v>
      </c>
      <c r="BV46" s="323">
        <f t="shared" si="137"/>
        <v>0</v>
      </c>
      <c r="BW46" s="323">
        <f t="shared" si="138"/>
        <v>0</v>
      </c>
      <c r="BX46" s="323">
        <f t="shared" si="139"/>
        <v>0</v>
      </c>
      <c r="BY46" s="323">
        <f t="shared" si="140"/>
        <v>0</v>
      </c>
      <c r="BZ46" s="323">
        <f t="shared" si="141"/>
        <v>0</v>
      </c>
      <c r="CA46" s="323">
        <f t="shared" si="142"/>
        <v>0</v>
      </c>
      <c r="CB46" s="323">
        <f t="shared" si="35"/>
        <v>0</v>
      </c>
      <c r="CC46" s="326">
        <f t="shared" si="86"/>
        <v>10</v>
      </c>
      <c r="CD46" s="327">
        <f t="shared" si="143"/>
        <v>0</v>
      </c>
      <c r="CG46" s="284">
        <v>42</v>
      </c>
      <c r="CH46" s="325">
        <f>'2C'!G46</f>
        <v>0</v>
      </c>
      <c r="CI46" s="286"/>
      <c r="CJ46" s="287"/>
      <c r="CK46" s="286"/>
      <c r="CL46" s="287"/>
      <c r="CM46" s="286"/>
      <c r="CN46" s="287"/>
      <c r="CO46" s="286"/>
      <c r="CP46" s="287"/>
      <c r="CQ46" s="286"/>
      <c r="CR46" s="287"/>
      <c r="CS46" s="286"/>
      <c r="CT46" s="287"/>
      <c r="CU46" s="286"/>
      <c r="CV46" s="287"/>
      <c r="CW46" s="286"/>
      <c r="CX46" s="287"/>
      <c r="CY46" s="286"/>
      <c r="CZ46" s="287"/>
      <c r="DA46" s="286"/>
      <c r="DB46" s="287"/>
      <c r="DC46" s="286"/>
      <c r="DD46" s="287"/>
      <c r="DE46" s="286"/>
      <c r="DF46" s="287"/>
      <c r="DG46" s="337">
        <f t="shared" si="37"/>
        <v>0</v>
      </c>
      <c r="DH46" s="337">
        <f t="shared" si="38"/>
        <v>0</v>
      </c>
      <c r="DI46" s="337">
        <f t="shared" si="39"/>
        <v>0</v>
      </c>
      <c r="DJ46" s="337">
        <f t="shared" si="40"/>
        <v>0</v>
      </c>
      <c r="DK46" s="337">
        <f t="shared" si="41"/>
        <v>0</v>
      </c>
      <c r="DL46" s="337">
        <f t="shared" si="42"/>
        <v>0</v>
      </c>
      <c r="DM46" s="337">
        <f t="shared" si="43"/>
        <v>0</v>
      </c>
      <c r="DN46" s="337">
        <f t="shared" si="44"/>
        <v>0</v>
      </c>
      <c r="DO46" s="337">
        <f t="shared" si="45"/>
        <v>0</v>
      </c>
      <c r="DP46" s="337">
        <f t="shared" si="46"/>
        <v>0</v>
      </c>
      <c r="DQ46" s="337">
        <f t="shared" si="47"/>
        <v>0</v>
      </c>
      <c r="DR46" s="337">
        <f t="shared" si="48"/>
        <v>0</v>
      </c>
      <c r="DS46" s="326">
        <f t="shared" si="144"/>
        <v>10</v>
      </c>
      <c r="DT46" s="327">
        <f t="shared" si="145"/>
        <v>0</v>
      </c>
      <c r="DV46" s="420">
        <v>42</v>
      </c>
      <c r="DW46" s="426">
        <f>'4A'!G46</f>
        <v>0</v>
      </c>
      <c r="DX46" s="422"/>
      <c r="DY46" s="423"/>
      <c r="DZ46" s="422"/>
      <c r="EA46" s="423"/>
      <c r="EB46" s="422"/>
      <c r="EC46" s="423"/>
      <c r="ED46" s="422"/>
      <c r="EE46" s="423"/>
      <c r="EF46" s="422"/>
      <c r="EG46" s="423"/>
      <c r="EH46" s="422"/>
      <c r="EI46" s="423"/>
      <c r="EJ46" s="422"/>
      <c r="EK46" s="423"/>
      <c r="EL46" s="422"/>
      <c r="EM46" s="423"/>
      <c r="EN46" s="422"/>
      <c r="EO46" s="423"/>
      <c r="EP46" s="422"/>
      <c r="EQ46" s="423"/>
      <c r="ER46" s="422"/>
      <c r="ES46" s="423"/>
      <c r="ET46" s="422"/>
      <c r="EU46" s="423"/>
      <c r="EV46" s="418">
        <f t="shared" si="49"/>
        <v>0</v>
      </c>
      <c r="EW46" s="418">
        <f t="shared" si="50"/>
        <v>0</v>
      </c>
      <c r="EX46" s="418">
        <f t="shared" si="51"/>
        <v>0</v>
      </c>
      <c r="EY46" s="418">
        <f t="shared" si="52"/>
        <v>0</v>
      </c>
      <c r="EZ46" s="418">
        <f t="shared" si="53"/>
        <v>0</v>
      </c>
      <c r="FA46" s="418">
        <f t="shared" si="54"/>
        <v>0</v>
      </c>
      <c r="FB46" s="418">
        <f t="shared" si="55"/>
        <v>0</v>
      </c>
      <c r="FC46" s="418">
        <f t="shared" si="56"/>
        <v>0</v>
      </c>
      <c r="FD46" s="418">
        <f t="shared" si="57"/>
        <v>0</v>
      </c>
      <c r="FE46" s="418">
        <f t="shared" si="58"/>
        <v>0</v>
      </c>
      <c r="FF46" s="418">
        <f t="shared" si="59"/>
        <v>0</v>
      </c>
      <c r="FG46" s="418">
        <f t="shared" si="60"/>
        <v>0</v>
      </c>
      <c r="FH46" s="424">
        <f t="shared" si="149"/>
        <v>10</v>
      </c>
      <c r="FI46" s="425">
        <f t="shared" si="150"/>
        <v>0</v>
      </c>
      <c r="FL46" s="420">
        <v>42</v>
      </c>
      <c r="FM46" s="421"/>
      <c r="FN46" s="422"/>
      <c r="FO46" s="423"/>
      <c r="FP46" s="422"/>
      <c r="FQ46" s="423"/>
      <c r="FR46" s="422"/>
      <c r="FS46" s="423"/>
      <c r="FT46" s="422"/>
      <c r="FU46" s="423"/>
      <c r="FV46" s="422"/>
      <c r="FW46" s="423"/>
      <c r="FX46" s="422"/>
      <c r="FY46" s="423"/>
      <c r="FZ46" s="422"/>
      <c r="GA46" s="423"/>
      <c r="GB46" s="422"/>
      <c r="GC46" s="423"/>
      <c r="GD46" s="422"/>
      <c r="GE46" s="423"/>
      <c r="GF46" s="422"/>
      <c r="GG46" s="423"/>
      <c r="GH46" s="422"/>
      <c r="GI46" s="423"/>
      <c r="GJ46" s="422"/>
      <c r="GK46" s="423"/>
      <c r="GL46" s="418">
        <f t="shared" si="91"/>
        <v>0</v>
      </c>
      <c r="GM46" s="418">
        <f t="shared" si="92"/>
        <v>0</v>
      </c>
      <c r="GN46" s="418">
        <f t="shared" si="93"/>
        <v>0</v>
      </c>
      <c r="GO46" s="418">
        <f t="shared" si="94"/>
        <v>0</v>
      </c>
      <c r="GP46" s="418">
        <f t="shared" si="95"/>
        <v>0</v>
      </c>
      <c r="GQ46" s="418">
        <f t="shared" si="96"/>
        <v>0</v>
      </c>
      <c r="GR46" s="418">
        <f t="shared" si="97"/>
        <v>0</v>
      </c>
      <c r="GS46" s="418">
        <f t="shared" si="98"/>
        <v>0</v>
      </c>
      <c r="GT46" s="418">
        <f t="shared" si="99"/>
        <v>0</v>
      </c>
      <c r="GU46" s="418">
        <f t="shared" si="100"/>
        <v>0</v>
      </c>
      <c r="GV46" s="418">
        <f t="shared" si="101"/>
        <v>0</v>
      </c>
      <c r="GW46" s="418">
        <f t="shared" si="102"/>
        <v>0</v>
      </c>
      <c r="GX46" s="424">
        <f t="shared" si="103"/>
        <v>10</v>
      </c>
      <c r="GY46" s="425">
        <f t="shared" si="104"/>
        <v>0</v>
      </c>
      <c r="GZ46" s="179"/>
      <c r="HA46" s="420">
        <v>42</v>
      </c>
      <c r="HB46" s="426">
        <f>'4C'!G46</f>
        <v>0</v>
      </c>
      <c r="HC46" s="422"/>
      <c r="HD46" s="423"/>
      <c r="HE46" s="422"/>
      <c r="HF46" s="423"/>
      <c r="HG46" s="422"/>
      <c r="HH46" s="423"/>
      <c r="HI46" s="422"/>
      <c r="HJ46" s="423"/>
      <c r="HK46" s="422"/>
      <c r="HL46" s="423"/>
      <c r="HM46" s="422"/>
      <c r="HN46" s="423"/>
      <c r="HO46" s="422"/>
      <c r="HP46" s="423"/>
      <c r="HQ46" s="422"/>
      <c r="HR46" s="423"/>
      <c r="HS46" s="422"/>
      <c r="HT46" s="423"/>
      <c r="HU46" s="422"/>
      <c r="HV46" s="423"/>
      <c r="HW46" s="422"/>
      <c r="HX46" s="423"/>
      <c r="HY46" s="422"/>
      <c r="HZ46" s="423"/>
      <c r="IA46" s="418">
        <f t="shared" si="105"/>
        <v>0</v>
      </c>
      <c r="IB46" s="418">
        <f t="shared" si="106"/>
        <v>0</v>
      </c>
      <c r="IC46" s="418">
        <f t="shared" si="107"/>
        <v>0</v>
      </c>
      <c r="ID46" s="418">
        <f t="shared" si="108"/>
        <v>0</v>
      </c>
      <c r="IE46" s="418">
        <f t="shared" si="109"/>
        <v>0</v>
      </c>
      <c r="IF46" s="418">
        <f t="shared" si="110"/>
        <v>0</v>
      </c>
      <c r="IG46" s="418">
        <f t="shared" si="111"/>
        <v>0</v>
      </c>
      <c r="IH46" s="418">
        <f t="shared" si="112"/>
        <v>0</v>
      </c>
      <c r="II46" s="418">
        <f t="shared" si="113"/>
        <v>0</v>
      </c>
      <c r="IJ46" s="418">
        <f t="shared" si="114"/>
        <v>0</v>
      </c>
      <c r="IK46" s="418">
        <f t="shared" si="115"/>
        <v>0</v>
      </c>
      <c r="IL46" s="418">
        <f t="shared" si="116"/>
        <v>0</v>
      </c>
      <c r="IM46" s="424">
        <f t="shared" si="117"/>
        <v>10</v>
      </c>
      <c r="IN46" s="425">
        <f t="shared" si="118"/>
        <v>0</v>
      </c>
      <c r="IO46" s="179"/>
      <c r="IP46" s="234">
        <v>42</v>
      </c>
      <c r="IQ46" s="235">
        <f>'6A'!G46</f>
        <v>0</v>
      </c>
      <c r="IR46" s="236"/>
      <c r="IS46" s="236"/>
      <c r="IT46" s="236"/>
      <c r="IU46" s="236"/>
      <c r="IV46" s="236"/>
      <c r="IW46" s="237"/>
      <c r="IX46" s="237"/>
      <c r="IY46" s="238"/>
      <c r="IZ46" s="236"/>
      <c r="JA46" s="236"/>
      <c r="JB46" s="236"/>
      <c r="JC46" s="236"/>
      <c r="JD46" s="236"/>
      <c r="JE46" s="236"/>
      <c r="JF46" s="236"/>
      <c r="JG46" s="236"/>
      <c r="JH46" s="236"/>
      <c r="JI46" s="236"/>
      <c r="JJ46" s="236"/>
      <c r="JK46" s="236"/>
      <c r="JL46" s="236"/>
      <c r="JM46" s="236"/>
      <c r="JN46" s="232">
        <f t="shared" si="61"/>
        <v>0</v>
      </c>
      <c r="JO46" s="232">
        <f t="shared" si="62"/>
        <v>0</v>
      </c>
      <c r="JP46" s="232">
        <f t="shared" si="63"/>
        <v>0</v>
      </c>
      <c r="JQ46" s="232">
        <f t="shared" si="64"/>
        <v>0</v>
      </c>
      <c r="JR46" s="232">
        <f t="shared" si="65"/>
        <v>0</v>
      </c>
      <c r="JS46" s="232">
        <f t="shared" si="66"/>
        <v>0</v>
      </c>
      <c r="JT46" s="232">
        <f t="shared" si="67"/>
        <v>0</v>
      </c>
      <c r="JU46" s="232">
        <f t="shared" si="68"/>
        <v>0</v>
      </c>
      <c r="JV46" s="232">
        <f t="shared" si="69"/>
        <v>0</v>
      </c>
      <c r="JW46" s="232">
        <f t="shared" si="70"/>
        <v>0</v>
      </c>
      <c r="JX46" s="232">
        <f t="shared" si="71"/>
        <v>0</v>
      </c>
      <c r="JY46" s="240">
        <f t="shared" si="119"/>
        <v>9</v>
      </c>
      <c r="JZ46" s="241">
        <f t="shared" si="146"/>
        <v>0</v>
      </c>
      <c r="KB46" s="234">
        <v>42</v>
      </c>
      <c r="KC46" s="242">
        <f>'6B'!G46</f>
        <v>0</v>
      </c>
      <c r="KD46" s="236"/>
      <c r="KE46" s="236"/>
      <c r="KF46" s="236"/>
      <c r="KG46" s="236"/>
      <c r="KH46" s="236"/>
      <c r="KI46" s="237"/>
      <c r="KJ46" s="237"/>
      <c r="KK46" s="238"/>
      <c r="KL46" s="236"/>
      <c r="KM46" s="236"/>
      <c r="KN46" s="236"/>
      <c r="KO46" s="236"/>
      <c r="KP46" s="236"/>
      <c r="KQ46" s="236"/>
      <c r="KR46" s="236"/>
      <c r="KS46" s="236"/>
      <c r="KT46" s="236"/>
      <c r="KU46" s="236"/>
      <c r="KV46" s="236"/>
      <c r="KW46" s="236"/>
      <c r="KX46" s="236"/>
      <c r="KY46" s="236"/>
      <c r="KZ46" s="232">
        <f t="shared" si="120"/>
        <v>0</v>
      </c>
      <c r="LA46" s="232">
        <f t="shared" si="121"/>
        <v>0</v>
      </c>
      <c r="LB46" s="232">
        <f t="shared" si="122"/>
        <v>0</v>
      </c>
      <c r="LC46" s="232">
        <f t="shared" si="123"/>
        <v>0</v>
      </c>
      <c r="LD46" s="232">
        <f t="shared" si="124"/>
        <v>0</v>
      </c>
      <c r="LE46" s="232">
        <f t="shared" si="125"/>
        <v>0</v>
      </c>
      <c r="LF46" s="232">
        <f t="shared" si="126"/>
        <v>0</v>
      </c>
      <c r="LG46" s="232">
        <f t="shared" si="127"/>
        <v>0</v>
      </c>
      <c r="LH46" s="232">
        <f t="shared" si="128"/>
        <v>0</v>
      </c>
      <c r="LI46" s="232">
        <f t="shared" si="129"/>
        <v>0</v>
      </c>
      <c r="LJ46" s="232">
        <f t="shared" si="130"/>
        <v>0</v>
      </c>
      <c r="LK46" s="262">
        <f t="shared" si="131"/>
        <v>9</v>
      </c>
      <c r="LL46" s="241">
        <f t="shared" si="147"/>
        <v>0</v>
      </c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</row>
    <row r="47" spans="1:346" s="33" customFormat="1">
      <c r="A47" s="284">
        <v>43</v>
      </c>
      <c r="B47" s="285" t="str">
        <f>'2 A'!G47</f>
        <v>VARGAS CRISTOBAL JESSICA GRISELDA</v>
      </c>
      <c r="C47" s="286"/>
      <c r="D47" s="287"/>
      <c r="E47" s="286"/>
      <c r="F47" s="287"/>
      <c r="G47" s="286"/>
      <c r="H47" s="287"/>
      <c r="I47" s="286"/>
      <c r="J47" s="287"/>
      <c r="K47" s="286"/>
      <c r="L47" s="287"/>
      <c r="M47" s="286"/>
      <c r="N47" s="287"/>
      <c r="O47" s="286"/>
      <c r="P47" s="287"/>
      <c r="Q47" s="286"/>
      <c r="R47" s="287"/>
      <c r="S47" s="286"/>
      <c r="T47" s="287"/>
      <c r="U47" s="286"/>
      <c r="V47" s="287"/>
      <c r="W47" s="286"/>
      <c r="X47" s="287"/>
      <c r="Y47" s="286"/>
      <c r="Z47" s="287"/>
      <c r="AA47" s="282">
        <f t="shared" si="22"/>
        <v>0</v>
      </c>
      <c r="AB47" s="282">
        <f t="shared" si="23"/>
        <v>0</v>
      </c>
      <c r="AC47" s="282">
        <f t="shared" si="24"/>
        <v>0</v>
      </c>
      <c r="AD47" s="282">
        <f t="shared" si="25"/>
        <v>0</v>
      </c>
      <c r="AE47" s="282">
        <f t="shared" si="26"/>
        <v>0</v>
      </c>
      <c r="AF47" s="282">
        <f t="shared" si="27"/>
        <v>0</v>
      </c>
      <c r="AG47" s="282">
        <f t="shared" si="28"/>
        <v>0</v>
      </c>
      <c r="AH47" s="282">
        <f t="shared" si="29"/>
        <v>0</v>
      </c>
      <c r="AI47" s="282">
        <f t="shared" si="30"/>
        <v>0</v>
      </c>
      <c r="AJ47" s="282">
        <f t="shared" si="31"/>
        <v>0</v>
      </c>
      <c r="AK47" s="282">
        <f t="shared" si="32"/>
        <v>0</v>
      </c>
      <c r="AL47" s="282">
        <f t="shared" si="33"/>
        <v>0</v>
      </c>
      <c r="AM47" s="288">
        <f t="shared" si="85"/>
        <v>10</v>
      </c>
      <c r="AN47" s="289">
        <f t="shared" si="148"/>
        <v>0</v>
      </c>
      <c r="AQ47" s="284">
        <v>43</v>
      </c>
      <c r="AR47" s="325" t="str">
        <f>'2B'!G47</f>
        <v>TOLETINO AVILA CARLOS URIEL</v>
      </c>
      <c r="AS47" s="286"/>
      <c r="AT47" s="287"/>
      <c r="AU47" s="286"/>
      <c r="AV47" s="287"/>
      <c r="AW47" s="286"/>
      <c r="AX47" s="287"/>
      <c r="AY47" s="286"/>
      <c r="AZ47" s="287"/>
      <c r="BA47" s="286"/>
      <c r="BB47" s="287"/>
      <c r="BC47" s="286"/>
      <c r="BD47" s="287"/>
      <c r="BE47" s="286"/>
      <c r="BF47" s="287"/>
      <c r="BG47" s="286"/>
      <c r="BH47" s="287"/>
      <c r="BI47" s="286"/>
      <c r="BJ47" s="287"/>
      <c r="BK47" s="286"/>
      <c r="BL47" s="287"/>
      <c r="BM47" s="286"/>
      <c r="BN47" s="287"/>
      <c r="BO47" s="286"/>
      <c r="BP47" s="287"/>
      <c r="BQ47" s="323">
        <f t="shared" si="132"/>
        <v>0</v>
      </c>
      <c r="BR47" s="323">
        <f t="shared" si="133"/>
        <v>0</v>
      </c>
      <c r="BS47" s="323">
        <f t="shared" si="134"/>
        <v>0</v>
      </c>
      <c r="BT47" s="323">
        <f t="shared" si="135"/>
        <v>0</v>
      </c>
      <c r="BU47" s="323">
        <f t="shared" si="136"/>
        <v>0</v>
      </c>
      <c r="BV47" s="323">
        <f t="shared" si="137"/>
        <v>0</v>
      </c>
      <c r="BW47" s="323">
        <f t="shared" si="138"/>
        <v>0</v>
      </c>
      <c r="BX47" s="323">
        <f t="shared" si="139"/>
        <v>0</v>
      </c>
      <c r="BY47" s="323">
        <f t="shared" si="140"/>
        <v>0</v>
      </c>
      <c r="BZ47" s="323">
        <f t="shared" si="141"/>
        <v>0</v>
      </c>
      <c r="CA47" s="323">
        <f t="shared" si="142"/>
        <v>0</v>
      </c>
      <c r="CB47" s="323">
        <f t="shared" si="35"/>
        <v>0</v>
      </c>
      <c r="CC47" s="326">
        <f t="shared" si="86"/>
        <v>10</v>
      </c>
      <c r="CD47" s="327">
        <f t="shared" si="143"/>
        <v>0</v>
      </c>
      <c r="CG47" s="284">
        <v>43</v>
      </c>
      <c r="CH47" s="325">
        <f>'2C'!G47</f>
        <v>0</v>
      </c>
      <c r="CI47" s="286"/>
      <c r="CJ47" s="287"/>
      <c r="CK47" s="286"/>
      <c r="CL47" s="287"/>
      <c r="CM47" s="286"/>
      <c r="CN47" s="287"/>
      <c r="CO47" s="286"/>
      <c r="CP47" s="287"/>
      <c r="CQ47" s="286"/>
      <c r="CR47" s="287"/>
      <c r="CS47" s="286"/>
      <c r="CT47" s="287"/>
      <c r="CU47" s="286"/>
      <c r="CV47" s="287"/>
      <c r="CW47" s="286"/>
      <c r="CX47" s="287"/>
      <c r="CY47" s="286"/>
      <c r="CZ47" s="287"/>
      <c r="DA47" s="286"/>
      <c r="DB47" s="287"/>
      <c r="DC47" s="286"/>
      <c r="DD47" s="287"/>
      <c r="DE47" s="286"/>
      <c r="DF47" s="287"/>
      <c r="DG47" s="337">
        <f t="shared" si="37"/>
        <v>0</v>
      </c>
      <c r="DH47" s="337">
        <f t="shared" si="38"/>
        <v>0</v>
      </c>
      <c r="DI47" s="337">
        <f t="shared" si="39"/>
        <v>0</v>
      </c>
      <c r="DJ47" s="337">
        <f t="shared" si="40"/>
        <v>0</v>
      </c>
      <c r="DK47" s="337">
        <f t="shared" si="41"/>
        <v>0</v>
      </c>
      <c r="DL47" s="337">
        <f t="shared" si="42"/>
        <v>0</v>
      </c>
      <c r="DM47" s="337">
        <f t="shared" si="43"/>
        <v>0</v>
      </c>
      <c r="DN47" s="337">
        <f t="shared" si="44"/>
        <v>0</v>
      </c>
      <c r="DO47" s="337">
        <f t="shared" si="45"/>
        <v>0</v>
      </c>
      <c r="DP47" s="337">
        <f t="shared" si="46"/>
        <v>0</v>
      </c>
      <c r="DQ47" s="337">
        <f t="shared" si="47"/>
        <v>0</v>
      </c>
      <c r="DR47" s="337">
        <f t="shared" si="48"/>
        <v>0</v>
      </c>
      <c r="DS47" s="326">
        <f t="shared" si="144"/>
        <v>10</v>
      </c>
      <c r="DT47" s="327">
        <f t="shared" si="145"/>
        <v>0</v>
      </c>
      <c r="DV47" s="420">
        <v>43</v>
      </c>
      <c r="DW47" s="426">
        <f>'4A'!G47</f>
        <v>0</v>
      </c>
      <c r="DX47" s="422"/>
      <c r="DY47" s="423"/>
      <c r="DZ47" s="422"/>
      <c r="EA47" s="423"/>
      <c r="EB47" s="422"/>
      <c r="EC47" s="423"/>
      <c r="ED47" s="422"/>
      <c r="EE47" s="423"/>
      <c r="EF47" s="422"/>
      <c r="EG47" s="423"/>
      <c r="EH47" s="422"/>
      <c r="EI47" s="423"/>
      <c r="EJ47" s="422"/>
      <c r="EK47" s="423"/>
      <c r="EL47" s="422"/>
      <c r="EM47" s="423"/>
      <c r="EN47" s="422"/>
      <c r="EO47" s="423"/>
      <c r="EP47" s="422"/>
      <c r="EQ47" s="423"/>
      <c r="ER47" s="422"/>
      <c r="ES47" s="423"/>
      <c r="ET47" s="422"/>
      <c r="EU47" s="423"/>
      <c r="EV47" s="418">
        <f t="shared" si="49"/>
        <v>0</v>
      </c>
      <c r="EW47" s="418">
        <f t="shared" si="50"/>
        <v>0</v>
      </c>
      <c r="EX47" s="418">
        <f t="shared" si="51"/>
        <v>0</v>
      </c>
      <c r="EY47" s="418">
        <f t="shared" si="52"/>
        <v>0</v>
      </c>
      <c r="EZ47" s="418">
        <f t="shared" si="53"/>
        <v>0</v>
      </c>
      <c r="FA47" s="418">
        <f t="shared" si="54"/>
        <v>0</v>
      </c>
      <c r="FB47" s="418">
        <f t="shared" si="55"/>
        <v>0</v>
      </c>
      <c r="FC47" s="418">
        <f t="shared" si="56"/>
        <v>0</v>
      </c>
      <c r="FD47" s="418">
        <f t="shared" si="57"/>
        <v>0</v>
      </c>
      <c r="FE47" s="418">
        <f t="shared" si="58"/>
        <v>0</v>
      </c>
      <c r="FF47" s="418">
        <f t="shared" si="59"/>
        <v>0</v>
      </c>
      <c r="FG47" s="418">
        <f t="shared" si="60"/>
        <v>0</v>
      </c>
      <c r="FH47" s="424">
        <f t="shared" si="149"/>
        <v>10</v>
      </c>
      <c r="FI47" s="425">
        <f t="shared" si="150"/>
        <v>0</v>
      </c>
      <c r="FL47" s="420">
        <v>43</v>
      </c>
      <c r="FM47" s="421"/>
      <c r="FN47" s="422"/>
      <c r="FO47" s="423"/>
      <c r="FP47" s="422"/>
      <c r="FQ47" s="423"/>
      <c r="FR47" s="422"/>
      <c r="FS47" s="423"/>
      <c r="FT47" s="422"/>
      <c r="FU47" s="423"/>
      <c r="FV47" s="422"/>
      <c r="FW47" s="423"/>
      <c r="FX47" s="422"/>
      <c r="FY47" s="423"/>
      <c r="FZ47" s="422"/>
      <c r="GA47" s="423"/>
      <c r="GB47" s="422"/>
      <c r="GC47" s="423"/>
      <c r="GD47" s="422"/>
      <c r="GE47" s="423"/>
      <c r="GF47" s="422"/>
      <c r="GG47" s="423"/>
      <c r="GH47" s="422"/>
      <c r="GI47" s="423"/>
      <c r="GJ47" s="422"/>
      <c r="GK47" s="423"/>
      <c r="GL47" s="418">
        <f t="shared" si="91"/>
        <v>0</v>
      </c>
      <c r="GM47" s="418">
        <f t="shared" si="92"/>
        <v>0</v>
      </c>
      <c r="GN47" s="418">
        <f t="shared" si="93"/>
        <v>0</v>
      </c>
      <c r="GO47" s="418">
        <f t="shared" si="94"/>
        <v>0</v>
      </c>
      <c r="GP47" s="418">
        <f t="shared" si="95"/>
        <v>0</v>
      </c>
      <c r="GQ47" s="418">
        <f t="shared" si="96"/>
        <v>0</v>
      </c>
      <c r="GR47" s="418">
        <f t="shared" si="97"/>
        <v>0</v>
      </c>
      <c r="GS47" s="418">
        <f t="shared" si="98"/>
        <v>0</v>
      </c>
      <c r="GT47" s="418">
        <f t="shared" si="99"/>
        <v>0</v>
      </c>
      <c r="GU47" s="418">
        <f t="shared" si="100"/>
        <v>0</v>
      </c>
      <c r="GV47" s="418">
        <f t="shared" si="101"/>
        <v>0</v>
      </c>
      <c r="GW47" s="418">
        <f t="shared" si="102"/>
        <v>0</v>
      </c>
      <c r="GX47" s="424">
        <f t="shared" si="103"/>
        <v>10</v>
      </c>
      <c r="GY47" s="425">
        <f t="shared" si="104"/>
        <v>0</v>
      </c>
      <c r="GZ47" s="179"/>
      <c r="HA47" s="420">
        <v>43</v>
      </c>
      <c r="HB47" s="426">
        <f>'4C'!G47</f>
        <v>0</v>
      </c>
      <c r="HC47" s="422"/>
      <c r="HD47" s="423"/>
      <c r="HE47" s="422"/>
      <c r="HF47" s="423"/>
      <c r="HG47" s="422"/>
      <c r="HH47" s="423"/>
      <c r="HI47" s="422"/>
      <c r="HJ47" s="423"/>
      <c r="HK47" s="422"/>
      <c r="HL47" s="423"/>
      <c r="HM47" s="422"/>
      <c r="HN47" s="423"/>
      <c r="HO47" s="422"/>
      <c r="HP47" s="423"/>
      <c r="HQ47" s="422"/>
      <c r="HR47" s="423"/>
      <c r="HS47" s="422"/>
      <c r="HT47" s="423"/>
      <c r="HU47" s="422"/>
      <c r="HV47" s="423"/>
      <c r="HW47" s="422"/>
      <c r="HX47" s="423"/>
      <c r="HY47" s="422"/>
      <c r="HZ47" s="423"/>
      <c r="IA47" s="418">
        <f t="shared" si="105"/>
        <v>0</v>
      </c>
      <c r="IB47" s="418">
        <f t="shared" si="106"/>
        <v>0</v>
      </c>
      <c r="IC47" s="418">
        <f t="shared" si="107"/>
        <v>0</v>
      </c>
      <c r="ID47" s="418">
        <f t="shared" si="108"/>
        <v>0</v>
      </c>
      <c r="IE47" s="418">
        <f t="shared" si="109"/>
        <v>0</v>
      </c>
      <c r="IF47" s="418">
        <f t="shared" si="110"/>
        <v>0</v>
      </c>
      <c r="IG47" s="418">
        <f t="shared" si="111"/>
        <v>0</v>
      </c>
      <c r="IH47" s="418">
        <f t="shared" si="112"/>
        <v>0</v>
      </c>
      <c r="II47" s="418">
        <f t="shared" si="113"/>
        <v>0</v>
      </c>
      <c r="IJ47" s="418">
        <f t="shared" si="114"/>
        <v>0</v>
      </c>
      <c r="IK47" s="418">
        <f t="shared" si="115"/>
        <v>0</v>
      </c>
      <c r="IL47" s="418">
        <f t="shared" si="116"/>
        <v>0</v>
      </c>
      <c r="IM47" s="424">
        <f t="shared" si="117"/>
        <v>10</v>
      </c>
      <c r="IN47" s="425">
        <f t="shared" si="118"/>
        <v>0</v>
      </c>
      <c r="IO47" s="179"/>
      <c r="IP47" s="234">
        <v>43</v>
      </c>
      <c r="IQ47" s="242">
        <f>'6A'!G47</f>
        <v>0</v>
      </c>
      <c r="IR47" s="236"/>
      <c r="IS47" s="236"/>
      <c r="IT47" s="236"/>
      <c r="IU47" s="236"/>
      <c r="IV47" s="236"/>
      <c r="IW47" s="237"/>
      <c r="IX47" s="237"/>
      <c r="IY47" s="238"/>
      <c r="IZ47" s="236"/>
      <c r="JA47" s="236"/>
      <c r="JB47" s="236"/>
      <c r="JC47" s="236"/>
      <c r="JD47" s="236"/>
      <c r="JE47" s="236"/>
      <c r="JF47" s="236"/>
      <c r="JG47" s="236"/>
      <c r="JH47" s="236"/>
      <c r="JI47" s="236"/>
      <c r="JJ47" s="236"/>
      <c r="JK47" s="236"/>
      <c r="JL47" s="236"/>
      <c r="JM47" s="236"/>
      <c r="JN47" s="232">
        <f t="shared" si="61"/>
        <v>0</v>
      </c>
      <c r="JO47" s="232">
        <f t="shared" si="62"/>
        <v>0</v>
      </c>
      <c r="JP47" s="232">
        <f t="shared" si="63"/>
        <v>0</v>
      </c>
      <c r="JQ47" s="232">
        <f t="shared" si="64"/>
        <v>0</v>
      </c>
      <c r="JR47" s="232">
        <f t="shared" si="65"/>
        <v>0</v>
      </c>
      <c r="JS47" s="232">
        <f t="shared" si="66"/>
        <v>0</v>
      </c>
      <c r="JT47" s="232">
        <f t="shared" si="67"/>
        <v>0</v>
      </c>
      <c r="JU47" s="232">
        <f t="shared" si="68"/>
        <v>0</v>
      </c>
      <c r="JV47" s="232">
        <f t="shared" si="69"/>
        <v>0</v>
      </c>
      <c r="JW47" s="232">
        <f t="shared" si="70"/>
        <v>0</v>
      </c>
      <c r="JX47" s="232">
        <f t="shared" si="71"/>
        <v>0</v>
      </c>
      <c r="JY47" s="240">
        <f t="shared" si="119"/>
        <v>9</v>
      </c>
      <c r="JZ47" s="241">
        <f t="shared" si="146"/>
        <v>0</v>
      </c>
      <c r="KB47" s="234">
        <v>43</v>
      </c>
      <c r="KC47" s="242">
        <f>'6B'!G47</f>
        <v>0</v>
      </c>
      <c r="KD47" s="236"/>
      <c r="KE47" s="236"/>
      <c r="KF47" s="236"/>
      <c r="KG47" s="236"/>
      <c r="KH47" s="236"/>
      <c r="KI47" s="237"/>
      <c r="KJ47" s="237"/>
      <c r="KK47" s="238"/>
      <c r="KL47" s="236"/>
      <c r="KM47" s="236"/>
      <c r="KN47" s="236"/>
      <c r="KO47" s="236"/>
      <c r="KP47" s="236"/>
      <c r="KQ47" s="236"/>
      <c r="KR47" s="236"/>
      <c r="KS47" s="236"/>
      <c r="KT47" s="236"/>
      <c r="KU47" s="236"/>
      <c r="KV47" s="236"/>
      <c r="KW47" s="236"/>
      <c r="KX47" s="236"/>
      <c r="KY47" s="236"/>
      <c r="KZ47" s="232">
        <f t="shared" si="120"/>
        <v>0</v>
      </c>
      <c r="LA47" s="232">
        <f t="shared" si="121"/>
        <v>0</v>
      </c>
      <c r="LB47" s="232">
        <f t="shared" si="122"/>
        <v>0</v>
      </c>
      <c r="LC47" s="232">
        <f t="shared" si="123"/>
        <v>0</v>
      </c>
      <c r="LD47" s="232">
        <f t="shared" si="124"/>
        <v>0</v>
      </c>
      <c r="LE47" s="232">
        <f t="shared" si="125"/>
        <v>0</v>
      </c>
      <c r="LF47" s="232">
        <f t="shared" si="126"/>
        <v>0</v>
      </c>
      <c r="LG47" s="232">
        <f t="shared" si="127"/>
        <v>0</v>
      </c>
      <c r="LH47" s="232">
        <f t="shared" si="128"/>
        <v>0</v>
      </c>
      <c r="LI47" s="232">
        <f t="shared" si="129"/>
        <v>0</v>
      </c>
      <c r="LJ47" s="232">
        <f t="shared" si="130"/>
        <v>0</v>
      </c>
      <c r="LK47" s="262">
        <f t="shared" si="131"/>
        <v>9</v>
      </c>
      <c r="LL47" s="241">
        <f t="shared" si="147"/>
        <v>0</v>
      </c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</row>
    <row r="48" spans="1:346" s="33" customFormat="1">
      <c r="A48" s="284">
        <v>44</v>
      </c>
      <c r="B48" s="285" t="str">
        <f>'2 A'!G48</f>
        <v>VELAZQUEZ HIGUERA SURYSADAY</v>
      </c>
      <c r="C48" s="286"/>
      <c r="D48" s="287"/>
      <c r="E48" s="286"/>
      <c r="F48" s="287"/>
      <c r="G48" s="286"/>
      <c r="H48" s="287"/>
      <c r="I48" s="286"/>
      <c r="J48" s="287"/>
      <c r="K48" s="286"/>
      <c r="L48" s="287"/>
      <c r="M48" s="286"/>
      <c r="N48" s="287"/>
      <c r="O48" s="286"/>
      <c r="P48" s="287"/>
      <c r="Q48" s="286"/>
      <c r="R48" s="287"/>
      <c r="S48" s="286"/>
      <c r="T48" s="287"/>
      <c r="U48" s="286"/>
      <c r="V48" s="287"/>
      <c r="W48" s="286"/>
      <c r="X48" s="287"/>
      <c r="Y48" s="286"/>
      <c r="Z48" s="287"/>
      <c r="AA48" s="282">
        <f t="shared" si="22"/>
        <v>0</v>
      </c>
      <c r="AB48" s="282">
        <f t="shared" si="23"/>
        <v>0</v>
      </c>
      <c r="AC48" s="282">
        <f t="shared" si="24"/>
        <v>0</v>
      </c>
      <c r="AD48" s="282">
        <f t="shared" si="25"/>
        <v>0</v>
      </c>
      <c r="AE48" s="282">
        <f t="shared" si="26"/>
        <v>0</v>
      </c>
      <c r="AF48" s="282">
        <f t="shared" si="27"/>
        <v>0</v>
      </c>
      <c r="AG48" s="282">
        <f t="shared" si="28"/>
        <v>0</v>
      </c>
      <c r="AH48" s="282">
        <f t="shared" si="29"/>
        <v>0</v>
      </c>
      <c r="AI48" s="282">
        <f t="shared" si="30"/>
        <v>0</v>
      </c>
      <c r="AJ48" s="282">
        <f t="shared" si="31"/>
        <v>0</v>
      </c>
      <c r="AK48" s="282">
        <f t="shared" si="32"/>
        <v>0</v>
      </c>
      <c r="AL48" s="282">
        <f t="shared" si="33"/>
        <v>0</v>
      </c>
      <c r="AM48" s="288">
        <f t="shared" si="85"/>
        <v>10</v>
      </c>
      <c r="AN48" s="289">
        <f t="shared" si="148"/>
        <v>0</v>
      </c>
      <c r="AQ48" s="284">
        <v>44</v>
      </c>
      <c r="AR48" s="325" t="str">
        <f>'2B'!G48</f>
        <v>TORRES RODRIGUEZ MARTHA ABIGAIL</v>
      </c>
      <c r="AS48" s="286"/>
      <c r="AT48" s="287"/>
      <c r="AU48" s="286"/>
      <c r="AV48" s="287"/>
      <c r="AW48" s="286"/>
      <c r="AX48" s="287"/>
      <c r="AY48" s="286"/>
      <c r="AZ48" s="287"/>
      <c r="BA48" s="286"/>
      <c r="BB48" s="287"/>
      <c r="BC48" s="286"/>
      <c r="BD48" s="287"/>
      <c r="BE48" s="286"/>
      <c r="BF48" s="287"/>
      <c r="BG48" s="286"/>
      <c r="BH48" s="287"/>
      <c r="BI48" s="286"/>
      <c r="BJ48" s="287"/>
      <c r="BK48" s="286"/>
      <c r="BL48" s="287"/>
      <c r="BM48" s="286"/>
      <c r="BN48" s="287"/>
      <c r="BO48" s="286"/>
      <c r="BP48" s="287"/>
      <c r="BQ48" s="323">
        <f t="shared" si="132"/>
        <v>0</v>
      </c>
      <c r="BR48" s="323">
        <f t="shared" si="133"/>
        <v>0</v>
      </c>
      <c r="BS48" s="323">
        <f t="shared" si="134"/>
        <v>0</v>
      </c>
      <c r="BT48" s="323">
        <f t="shared" si="135"/>
        <v>0</v>
      </c>
      <c r="BU48" s="323">
        <f t="shared" si="136"/>
        <v>0</v>
      </c>
      <c r="BV48" s="323">
        <f t="shared" si="137"/>
        <v>0</v>
      </c>
      <c r="BW48" s="323">
        <f t="shared" si="138"/>
        <v>0</v>
      </c>
      <c r="BX48" s="323">
        <f t="shared" si="139"/>
        <v>0</v>
      </c>
      <c r="BY48" s="323">
        <f t="shared" si="140"/>
        <v>0</v>
      </c>
      <c r="BZ48" s="323">
        <f t="shared" si="141"/>
        <v>0</v>
      </c>
      <c r="CA48" s="323">
        <f t="shared" si="142"/>
        <v>0</v>
      </c>
      <c r="CB48" s="323">
        <f t="shared" si="35"/>
        <v>0</v>
      </c>
      <c r="CC48" s="326">
        <f t="shared" si="86"/>
        <v>10</v>
      </c>
      <c r="CD48" s="327">
        <f t="shared" si="143"/>
        <v>0</v>
      </c>
      <c r="CG48" s="284">
        <v>44</v>
      </c>
      <c r="CH48" s="325">
        <f>'2C'!G48</f>
        <v>0</v>
      </c>
      <c r="CI48" s="286"/>
      <c r="CJ48" s="287"/>
      <c r="CK48" s="286"/>
      <c r="CL48" s="287"/>
      <c r="CM48" s="286"/>
      <c r="CN48" s="287"/>
      <c r="CO48" s="286"/>
      <c r="CP48" s="287"/>
      <c r="CQ48" s="286"/>
      <c r="CR48" s="287"/>
      <c r="CS48" s="286"/>
      <c r="CT48" s="287"/>
      <c r="CU48" s="286"/>
      <c r="CV48" s="287"/>
      <c r="CW48" s="286"/>
      <c r="CX48" s="287"/>
      <c r="CY48" s="286"/>
      <c r="CZ48" s="287"/>
      <c r="DA48" s="286"/>
      <c r="DB48" s="287"/>
      <c r="DC48" s="286"/>
      <c r="DD48" s="287"/>
      <c r="DE48" s="286"/>
      <c r="DF48" s="287"/>
      <c r="DG48" s="337">
        <f t="shared" si="37"/>
        <v>0</v>
      </c>
      <c r="DH48" s="337">
        <f t="shared" si="38"/>
        <v>0</v>
      </c>
      <c r="DI48" s="337">
        <f t="shared" si="39"/>
        <v>0</v>
      </c>
      <c r="DJ48" s="337">
        <f t="shared" si="40"/>
        <v>0</v>
      </c>
      <c r="DK48" s="337">
        <f t="shared" si="41"/>
        <v>0</v>
      </c>
      <c r="DL48" s="337">
        <f t="shared" si="42"/>
        <v>0</v>
      </c>
      <c r="DM48" s="337">
        <f t="shared" si="43"/>
        <v>0</v>
      </c>
      <c r="DN48" s="337">
        <f t="shared" si="44"/>
        <v>0</v>
      </c>
      <c r="DO48" s="337">
        <f t="shared" si="45"/>
        <v>0</v>
      </c>
      <c r="DP48" s="337">
        <f t="shared" si="46"/>
        <v>0</v>
      </c>
      <c r="DQ48" s="337">
        <f t="shared" si="47"/>
        <v>0</v>
      </c>
      <c r="DR48" s="337">
        <f t="shared" si="48"/>
        <v>0</v>
      </c>
      <c r="DS48" s="326">
        <f t="shared" si="144"/>
        <v>10</v>
      </c>
      <c r="DT48" s="327">
        <f t="shared" si="145"/>
        <v>0</v>
      </c>
      <c r="DV48" s="420">
        <v>44</v>
      </c>
      <c r="DW48" s="426">
        <f>'4A'!G48</f>
        <v>0</v>
      </c>
      <c r="DX48" s="422"/>
      <c r="DY48" s="423"/>
      <c r="DZ48" s="422"/>
      <c r="EA48" s="423"/>
      <c r="EB48" s="422"/>
      <c r="EC48" s="423"/>
      <c r="ED48" s="422"/>
      <c r="EE48" s="423"/>
      <c r="EF48" s="422"/>
      <c r="EG48" s="423"/>
      <c r="EH48" s="422"/>
      <c r="EI48" s="423"/>
      <c r="EJ48" s="422"/>
      <c r="EK48" s="423"/>
      <c r="EL48" s="422"/>
      <c r="EM48" s="423"/>
      <c r="EN48" s="422"/>
      <c r="EO48" s="423"/>
      <c r="EP48" s="422"/>
      <c r="EQ48" s="423"/>
      <c r="ER48" s="422"/>
      <c r="ES48" s="423"/>
      <c r="ET48" s="422"/>
      <c r="EU48" s="423"/>
      <c r="EV48" s="418">
        <f t="shared" si="49"/>
        <v>0</v>
      </c>
      <c r="EW48" s="418">
        <f t="shared" si="50"/>
        <v>0</v>
      </c>
      <c r="EX48" s="418">
        <f t="shared" si="51"/>
        <v>0</v>
      </c>
      <c r="EY48" s="418">
        <f t="shared" si="52"/>
        <v>0</v>
      </c>
      <c r="EZ48" s="418">
        <f t="shared" si="53"/>
        <v>0</v>
      </c>
      <c r="FA48" s="418">
        <f t="shared" si="54"/>
        <v>0</v>
      </c>
      <c r="FB48" s="418">
        <f t="shared" si="55"/>
        <v>0</v>
      </c>
      <c r="FC48" s="418">
        <f t="shared" si="56"/>
        <v>0</v>
      </c>
      <c r="FD48" s="418">
        <f t="shared" si="57"/>
        <v>0</v>
      </c>
      <c r="FE48" s="418">
        <f t="shared" si="58"/>
        <v>0</v>
      </c>
      <c r="FF48" s="418">
        <f t="shared" si="59"/>
        <v>0</v>
      </c>
      <c r="FG48" s="418">
        <f t="shared" si="60"/>
        <v>0</v>
      </c>
      <c r="FH48" s="424">
        <f t="shared" si="149"/>
        <v>10</v>
      </c>
      <c r="FI48" s="425">
        <f t="shared" si="150"/>
        <v>0</v>
      </c>
      <c r="FL48" s="420">
        <v>44</v>
      </c>
      <c r="FM48" s="421"/>
      <c r="FN48" s="422"/>
      <c r="FO48" s="423"/>
      <c r="FP48" s="422"/>
      <c r="FQ48" s="423"/>
      <c r="FR48" s="422"/>
      <c r="FS48" s="423"/>
      <c r="FT48" s="422"/>
      <c r="FU48" s="423"/>
      <c r="FV48" s="422"/>
      <c r="FW48" s="423"/>
      <c r="FX48" s="422"/>
      <c r="FY48" s="423"/>
      <c r="FZ48" s="422"/>
      <c r="GA48" s="423"/>
      <c r="GB48" s="422"/>
      <c r="GC48" s="423"/>
      <c r="GD48" s="422"/>
      <c r="GE48" s="423"/>
      <c r="GF48" s="422"/>
      <c r="GG48" s="423"/>
      <c r="GH48" s="422"/>
      <c r="GI48" s="423"/>
      <c r="GJ48" s="422"/>
      <c r="GK48" s="423"/>
      <c r="GL48" s="418">
        <f t="shared" si="91"/>
        <v>0</v>
      </c>
      <c r="GM48" s="418">
        <f t="shared" si="92"/>
        <v>0</v>
      </c>
      <c r="GN48" s="418">
        <f t="shared" si="93"/>
        <v>0</v>
      </c>
      <c r="GO48" s="418">
        <f t="shared" si="94"/>
        <v>0</v>
      </c>
      <c r="GP48" s="418">
        <f t="shared" si="95"/>
        <v>0</v>
      </c>
      <c r="GQ48" s="418">
        <f t="shared" si="96"/>
        <v>0</v>
      </c>
      <c r="GR48" s="418">
        <f t="shared" si="97"/>
        <v>0</v>
      </c>
      <c r="GS48" s="418">
        <f t="shared" si="98"/>
        <v>0</v>
      </c>
      <c r="GT48" s="418">
        <f t="shared" si="99"/>
        <v>0</v>
      </c>
      <c r="GU48" s="418">
        <f t="shared" si="100"/>
        <v>0</v>
      </c>
      <c r="GV48" s="418">
        <f t="shared" si="101"/>
        <v>0</v>
      </c>
      <c r="GW48" s="418">
        <f t="shared" si="102"/>
        <v>0</v>
      </c>
      <c r="GX48" s="424">
        <f t="shared" si="103"/>
        <v>10</v>
      </c>
      <c r="GY48" s="425">
        <f t="shared" si="104"/>
        <v>0</v>
      </c>
      <c r="GZ48" s="179"/>
      <c r="HA48" s="420">
        <v>44</v>
      </c>
      <c r="HB48" s="426">
        <f>'4C'!G48</f>
        <v>0</v>
      </c>
      <c r="HC48" s="422"/>
      <c r="HD48" s="423"/>
      <c r="HE48" s="422"/>
      <c r="HF48" s="423"/>
      <c r="HG48" s="422"/>
      <c r="HH48" s="423"/>
      <c r="HI48" s="422"/>
      <c r="HJ48" s="423"/>
      <c r="HK48" s="422"/>
      <c r="HL48" s="423"/>
      <c r="HM48" s="422"/>
      <c r="HN48" s="423"/>
      <c r="HO48" s="422"/>
      <c r="HP48" s="423"/>
      <c r="HQ48" s="422"/>
      <c r="HR48" s="423"/>
      <c r="HS48" s="422"/>
      <c r="HT48" s="423"/>
      <c r="HU48" s="422"/>
      <c r="HV48" s="423"/>
      <c r="HW48" s="422"/>
      <c r="HX48" s="423"/>
      <c r="HY48" s="422"/>
      <c r="HZ48" s="423"/>
      <c r="IA48" s="418">
        <f t="shared" si="105"/>
        <v>0</v>
      </c>
      <c r="IB48" s="418">
        <f t="shared" si="106"/>
        <v>0</v>
      </c>
      <c r="IC48" s="418">
        <f t="shared" si="107"/>
        <v>0</v>
      </c>
      <c r="ID48" s="418">
        <f t="shared" si="108"/>
        <v>0</v>
      </c>
      <c r="IE48" s="418">
        <f t="shared" si="109"/>
        <v>0</v>
      </c>
      <c r="IF48" s="418">
        <f t="shared" si="110"/>
        <v>0</v>
      </c>
      <c r="IG48" s="418">
        <f t="shared" si="111"/>
        <v>0</v>
      </c>
      <c r="IH48" s="418">
        <f t="shared" si="112"/>
        <v>0</v>
      </c>
      <c r="II48" s="418">
        <f t="shared" si="113"/>
        <v>0</v>
      </c>
      <c r="IJ48" s="418">
        <f t="shared" si="114"/>
        <v>0</v>
      </c>
      <c r="IK48" s="418">
        <f t="shared" si="115"/>
        <v>0</v>
      </c>
      <c r="IL48" s="418">
        <f t="shared" si="116"/>
        <v>0</v>
      </c>
      <c r="IM48" s="424">
        <f t="shared" si="117"/>
        <v>10</v>
      </c>
      <c r="IN48" s="425">
        <f t="shared" si="118"/>
        <v>0</v>
      </c>
      <c r="IO48" s="179"/>
      <c r="IP48" s="234">
        <v>44</v>
      </c>
      <c r="IQ48" s="242">
        <f>'6A'!G48</f>
        <v>0</v>
      </c>
      <c r="IR48" s="236"/>
      <c r="IS48" s="236"/>
      <c r="IT48" s="236"/>
      <c r="IU48" s="236"/>
      <c r="IV48" s="236"/>
      <c r="IW48" s="237"/>
      <c r="IX48" s="237"/>
      <c r="IY48" s="238"/>
      <c r="IZ48" s="236"/>
      <c r="JA48" s="236"/>
      <c r="JB48" s="236"/>
      <c r="JC48" s="236"/>
      <c r="JD48" s="236"/>
      <c r="JE48" s="236"/>
      <c r="JF48" s="236"/>
      <c r="JG48" s="236"/>
      <c r="JH48" s="236"/>
      <c r="JI48" s="236"/>
      <c r="JJ48" s="236"/>
      <c r="JK48" s="236"/>
      <c r="JL48" s="236"/>
      <c r="JM48" s="236"/>
      <c r="JN48" s="232">
        <f t="shared" si="61"/>
        <v>0</v>
      </c>
      <c r="JO48" s="232">
        <f t="shared" si="62"/>
        <v>0</v>
      </c>
      <c r="JP48" s="232">
        <f t="shared" si="63"/>
        <v>0</v>
      </c>
      <c r="JQ48" s="232">
        <f t="shared" si="64"/>
        <v>0</v>
      </c>
      <c r="JR48" s="232">
        <f t="shared" si="65"/>
        <v>0</v>
      </c>
      <c r="JS48" s="232">
        <f t="shared" si="66"/>
        <v>0</v>
      </c>
      <c r="JT48" s="232">
        <f t="shared" si="67"/>
        <v>0</v>
      </c>
      <c r="JU48" s="232">
        <f t="shared" si="68"/>
        <v>0</v>
      </c>
      <c r="JV48" s="232">
        <f t="shared" si="69"/>
        <v>0</v>
      </c>
      <c r="JW48" s="232">
        <f t="shared" si="70"/>
        <v>0</v>
      </c>
      <c r="JX48" s="232">
        <f t="shared" si="71"/>
        <v>0</v>
      </c>
      <c r="JY48" s="240">
        <f t="shared" si="119"/>
        <v>9</v>
      </c>
      <c r="JZ48" s="241">
        <f t="shared" si="146"/>
        <v>0</v>
      </c>
      <c r="KB48" s="234">
        <v>44</v>
      </c>
      <c r="KC48" s="242">
        <f>'6B'!G48</f>
        <v>0</v>
      </c>
      <c r="KD48" s="236"/>
      <c r="KE48" s="236"/>
      <c r="KF48" s="236"/>
      <c r="KG48" s="236"/>
      <c r="KH48" s="236"/>
      <c r="KI48" s="237"/>
      <c r="KJ48" s="237"/>
      <c r="KK48" s="238"/>
      <c r="KL48" s="236"/>
      <c r="KM48" s="236"/>
      <c r="KN48" s="236"/>
      <c r="KO48" s="236"/>
      <c r="KP48" s="236"/>
      <c r="KQ48" s="236"/>
      <c r="KR48" s="236"/>
      <c r="KS48" s="236"/>
      <c r="KT48" s="236"/>
      <c r="KU48" s="236"/>
      <c r="KV48" s="236"/>
      <c r="KW48" s="236"/>
      <c r="KX48" s="236"/>
      <c r="KY48" s="236"/>
      <c r="KZ48" s="232">
        <f t="shared" si="120"/>
        <v>0</v>
      </c>
      <c r="LA48" s="232">
        <f t="shared" si="121"/>
        <v>0</v>
      </c>
      <c r="LB48" s="232">
        <f t="shared" si="122"/>
        <v>0</v>
      </c>
      <c r="LC48" s="232">
        <f t="shared" si="123"/>
        <v>0</v>
      </c>
      <c r="LD48" s="232">
        <f t="shared" si="124"/>
        <v>0</v>
      </c>
      <c r="LE48" s="232">
        <f t="shared" si="125"/>
        <v>0</v>
      </c>
      <c r="LF48" s="232">
        <f t="shared" si="126"/>
        <v>0</v>
      </c>
      <c r="LG48" s="232">
        <f t="shared" si="127"/>
        <v>0</v>
      </c>
      <c r="LH48" s="232">
        <f t="shared" si="128"/>
        <v>0</v>
      </c>
      <c r="LI48" s="232">
        <f t="shared" si="129"/>
        <v>0</v>
      </c>
      <c r="LJ48" s="232">
        <f t="shared" si="130"/>
        <v>0</v>
      </c>
      <c r="LK48" s="262">
        <f t="shared" si="131"/>
        <v>9</v>
      </c>
      <c r="LL48" s="241">
        <f t="shared" si="147"/>
        <v>0</v>
      </c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</row>
    <row r="49" spans="1:346" s="33" customFormat="1">
      <c r="A49" s="284">
        <v>45</v>
      </c>
      <c r="B49" s="285" t="str">
        <f>'2 A'!G49</f>
        <v>VENTURA OCHOA JAQUELINE</v>
      </c>
      <c r="C49" s="286"/>
      <c r="D49" s="287"/>
      <c r="E49" s="286"/>
      <c r="F49" s="287"/>
      <c r="G49" s="286"/>
      <c r="H49" s="287"/>
      <c r="I49" s="286"/>
      <c r="J49" s="287"/>
      <c r="K49" s="286"/>
      <c r="L49" s="287"/>
      <c r="M49" s="286"/>
      <c r="N49" s="287"/>
      <c r="O49" s="286"/>
      <c r="P49" s="287"/>
      <c r="Q49" s="286"/>
      <c r="R49" s="287"/>
      <c r="S49" s="286"/>
      <c r="T49" s="287"/>
      <c r="U49" s="286"/>
      <c r="V49" s="287"/>
      <c r="W49" s="286"/>
      <c r="X49" s="287"/>
      <c r="Y49" s="286"/>
      <c r="Z49" s="287"/>
      <c r="AA49" s="282">
        <f t="shared" si="22"/>
        <v>0</v>
      </c>
      <c r="AB49" s="282">
        <f t="shared" si="23"/>
        <v>0</v>
      </c>
      <c r="AC49" s="282">
        <f t="shared" si="24"/>
        <v>0</v>
      </c>
      <c r="AD49" s="282">
        <f t="shared" si="25"/>
        <v>0</v>
      </c>
      <c r="AE49" s="282">
        <f t="shared" si="26"/>
        <v>0</v>
      </c>
      <c r="AF49" s="282">
        <f t="shared" si="27"/>
        <v>0</v>
      </c>
      <c r="AG49" s="282">
        <f t="shared" si="28"/>
        <v>0</v>
      </c>
      <c r="AH49" s="282">
        <f t="shared" si="29"/>
        <v>0</v>
      </c>
      <c r="AI49" s="282">
        <f t="shared" si="30"/>
        <v>0</v>
      </c>
      <c r="AJ49" s="282">
        <f t="shared" si="31"/>
        <v>0</v>
      </c>
      <c r="AK49" s="282">
        <f t="shared" si="32"/>
        <v>0</v>
      </c>
      <c r="AL49" s="282">
        <f t="shared" si="33"/>
        <v>0</v>
      </c>
      <c r="AM49" s="288">
        <f t="shared" si="85"/>
        <v>10</v>
      </c>
      <c r="AN49" s="289">
        <f t="shared" si="148"/>
        <v>0</v>
      </c>
      <c r="AQ49" s="284">
        <v>45</v>
      </c>
      <c r="AR49" s="325" t="str">
        <f>'2B'!G49</f>
        <v>VAZQUEZ ROMERO DOLORES</v>
      </c>
      <c r="AS49" s="286"/>
      <c r="AT49" s="287"/>
      <c r="AU49" s="286"/>
      <c r="AV49" s="287"/>
      <c r="AW49" s="286"/>
      <c r="AX49" s="287"/>
      <c r="AY49" s="286"/>
      <c r="AZ49" s="287"/>
      <c r="BA49" s="286"/>
      <c r="BB49" s="287"/>
      <c r="BC49" s="286"/>
      <c r="BD49" s="287"/>
      <c r="BE49" s="286"/>
      <c r="BF49" s="287"/>
      <c r="BG49" s="286"/>
      <c r="BH49" s="287"/>
      <c r="BI49" s="286"/>
      <c r="BJ49" s="287"/>
      <c r="BK49" s="286"/>
      <c r="BL49" s="287"/>
      <c r="BM49" s="286"/>
      <c r="BN49" s="287"/>
      <c r="BO49" s="286"/>
      <c r="BP49" s="287"/>
      <c r="BQ49" s="323">
        <f t="shared" si="132"/>
        <v>0</v>
      </c>
      <c r="BR49" s="323">
        <f t="shared" si="133"/>
        <v>0</v>
      </c>
      <c r="BS49" s="323">
        <f t="shared" si="134"/>
        <v>0</v>
      </c>
      <c r="BT49" s="323">
        <f t="shared" si="135"/>
        <v>0</v>
      </c>
      <c r="BU49" s="323">
        <f t="shared" si="136"/>
        <v>0</v>
      </c>
      <c r="BV49" s="323">
        <f t="shared" si="137"/>
        <v>0</v>
      </c>
      <c r="BW49" s="323">
        <f t="shared" si="138"/>
        <v>0</v>
      </c>
      <c r="BX49" s="323">
        <f t="shared" si="139"/>
        <v>0</v>
      </c>
      <c r="BY49" s="323">
        <f t="shared" si="140"/>
        <v>0</v>
      </c>
      <c r="BZ49" s="323">
        <f t="shared" si="141"/>
        <v>0</v>
      </c>
      <c r="CA49" s="323">
        <f t="shared" si="142"/>
        <v>0</v>
      </c>
      <c r="CB49" s="323">
        <f t="shared" si="35"/>
        <v>0</v>
      </c>
      <c r="CC49" s="326">
        <f t="shared" si="86"/>
        <v>10</v>
      </c>
      <c r="CD49" s="327">
        <f t="shared" si="143"/>
        <v>0</v>
      </c>
      <c r="CG49" s="284">
        <v>45</v>
      </c>
      <c r="CH49" s="325">
        <f>'2C'!G49</f>
        <v>0</v>
      </c>
      <c r="CI49" s="286"/>
      <c r="CJ49" s="287"/>
      <c r="CK49" s="286"/>
      <c r="CL49" s="287"/>
      <c r="CM49" s="286"/>
      <c r="CN49" s="287"/>
      <c r="CO49" s="286"/>
      <c r="CP49" s="287"/>
      <c r="CQ49" s="286"/>
      <c r="CR49" s="287"/>
      <c r="CS49" s="286"/>
      <c r="CT49" s="287"/>
      <c r="CU49" s="286"/>
      <c r="CV49" s="287"/>
      <c r="CW49" s="286"/>
      <c r="CX49" s="287"/>
      <c r="CY49" s="286"/>
      <c r="CZ49" s="287"/>
      <c r="DA49" s="286"/>
      <c r="DB49" s="287"/>
      <c r="DC49" s="286"/>
      <c r="DD49" s="287"/>
      <c r="DE49" s="286"/>
      <c r="DF49" s="287"/>
      <c r="DG49" s="337">
        <f t="shared" si="37"/>
        <v>0</v>
      </c>
      <c r="DH49" s="337">
        <f t="shared" si="38"/>
        <v>0</v>
      </c>
      <c r="DI49" s="337">
        <f t="shared" si="39"/>
        <v>0</v>
      </c>
      <c r="DJ49" s="337">
        <f t="shared" si="40"/>
        <v>0</v>
      </c>
      <c r="DK49" s="337">
        <f t="shared" si="41"/>
        <v>0</v>
      </c>
      <c r="DL49" s="337">
        <f t="shared" si="42"/>
        <v>0</v>
      </c>
      <c r="DM49" s="337">
        <f t="shared" si="43"/>
        <v>0</v>
      </c>
      <c r="DN49" s="337">
        <f t="shared" si="44"/>
        <v>0</v>
      </c>
      <c r="DO49" s="337">
        <f t="shared" si="45"/>
        <v>0</v>
      </c>
      <c r="DP49" s="337">
        <f t="shared" si="46"/>
        <v>0</v>
      </c>
      <c r="DQ49" s="337">
        <f t="shared" si="47"/>
        <v>0</v>
      </c>
      <c r="DR49" s="337">
        <f t="shared" si="48"/>
        <v>0</v>
      </c>
      <c r="DS49" s="326">
        <f t="shared" si="144"/>
        <v>10</v>
      </c>
      <c r="DT49" s="327">
        <f t="shared" si="145"/>
        <v>0</v>
      </c>
      <c r="DV49" s="420">
        <v>45</v>
      </c>
      <c r="DW49" s="426">
        <f>'4A'!G49</f>
        <v>0</v>
      </c>
      <c r="DX49" s="422"/>
      <c r="DY49" s="423"/>
      <c r="DZ49" s="422"/>
      <c r="EA49" s="423"/>
      <c r="EB49" s="422"/>
      <c r="EC49" s="423"/>
      <c r="ED49" s="422"/>
      <c r="EE49" s="423"/>
      <c r="EF49" s="422"/>
      <c r="EG49" s="423"/>
      <c r="EH49" s="422"/>
      <c r="EI49" s="423"/>
      <c r="EJ49" s="422"/>
      <c r="EK49" s="423"/>
      <c r="EL49" s="422"/>
      <c r="EM49" s="423"/>
      <c r="EN49" s="422"/>
      <c r="EO49" s="423"/>
      <c r="EP49" s="422"/>
      <c r="EQ49" s="423"/>
      <c r="ER49" s="422"/>
      <c r="ES49" s="423"/>
      <c r="ET49" s="422"/>
      <c r="EU49" s="423"/>
      <c r="EV49" s="418">
        <f t="shared" si="49"/>
        <v>0</v>
      </c>
      <c r="EW49" s="418">
        <f t="shared" si="50"/>
        <v>0</v>
      </c>
      <c r="EX49" s="418">
        <f t="shared" si="51"/>
        <v>0</v>
      </c>
      <c r="EY49" s="418">
        <f t="shared" si="52"/>
        <v>0</v>
      </c>
      <c r="EZ49" s="418">
        <f t="shared" si="53"/>
        <v>0</v>
      </c>
      <c r="FA49" s="418">
        <f t="shared" si="54"/>
        <v>0</v>
      </c>
      <c r="FB49" s="418">
        <f t="shared" si="55"/>
        <v>0</v>
      </c>
      <c r="FC49" s="418">
        <f t="shared" si="56"/>
        <v>0</v>
      </c>
      <c r="FD49" s="418">
        <f t="shared" si="57"/>
        <v>0</v>
      </c>
      <c r="FE49" s="418">
        <f t="shared" si="58"/>
        <v>0</v>
      </c>
      <c r="FF49" s="418">
        <f t="shared" si="59"/>
        <v>0</v>
      </c>
      <c r="FG49" s="418">
        <f t="shared" si="60"/>
        <v>0</v>
      </c>
      <c r="FH49" s="424">
        <f t="shared" si="149"/>
        <v>10</v>
      </c>
      <c r="FI49" s="425">
        <f t="shared" si="150"/>
        <v>0</v>
      </c>
      <c r="FL49" s="420">
        <v>45</v>
      </c>
      <c r="FM49" s="421"/>
      <c r="FN49" s="422"/>
      <c r="FO49" s="423"/>
      <c r="FP49" s="422"/>
      <c r="FQ49" s="423"/>
      <c r="FR49" s="422"/>
      <c r="FS49" s="423"/>
      <c r="FT49" s="422"/>
      <c r="FU49" s="423"/>
      <c r="FV49" s="422"/>
      <c r="FW49" s="423"/>
      <c r="FX49" s="422"/>
      <c r="FY49" s="423"/>
      <c r="FZ49" s="422"/>
      <c r="GA49" s="423"/>
      <c r="GB49" s="422"/>
      <c r="GC49" s="423"/>
      <c r="GD49" s="422"/>
      <c r="GE49" s="423"/>
      <c r="GF49" s="422"/>
      <c r="GG49" s="423"/>
      <c r="GH49" s="422"/>
      <c r="GI49" s="423"/>
      <c r="GJ49" s="422"/>
      <c r="GK49" s="423"/>
      <c r="GL49" s="418">
        <f t="shared" si="91"/>
        <v>0</v>
      </c>
      <c r="GM49" s="418">
        <f t="shared" si="92"/>
        <v>0</v>
      </c>
      <c r="GN49" s="418">
        <f t="shared" si="93"/>
        <v>0</v>
      </c>
      <c r="GO49" s="418">
        <f t="shared" si="94"/>
        <v>0</v>
      </c>
      <c r="GP49" s="418">
        <f t="shared" si="95"/>
        <v>0</v>
      </c>
      <c r="GQ49" s="418">
        <f t="shared" si="96"/>
        <v>0</v>
      </c>
      <c r="GR49" s="418">
        <f t="shared" si="97"/>
        <v>0</v>
      </c>
      <c r="GS49" s="418">
        <f t="shared" si="98"/>
        <v>0</v>
      </c>
      <c r="GT49" s="418">
        <f t="shared" si="99"/>
        <v>0</v>
      </c>
      <c r="GU49" s="418">
        <f t="shared" si="100"/>
        <v>0</v>
      </c>
      <c r="GV49" s="418">
        <f t="shared" si="101"/>
        <v>0</v>
      </c>
      <c r="GW49" s="418">
        <f t="shared" si="102"/>
        <v>0</v>
      </c>
      <c r="GX49" s="424">
        <f t="shared" si="103"/>
        <v>10</v>
      </c>
      <c r="GY49" s="425">
        <f t="shared" si="104"/>
        <v>0</v>
      </c>
      <c r="GZ49" s="179"/>
      <c r="HA49" s="420">
        <v>45</v>
      </c>
      <c r="HB49" s="426">
        <f>'4C'!G49</f>
        <v>0</v>
      </c>
      <c r="HC49" s="422"/>
      <c r="HD49" s="423"/>
      <c r="HE49" s="422"/>
      <c r="HF49" s="423"/>
      <c r="HG49" s="422"/>
      <c r="HH49" s="423"/>
      <c r="HI49" s="422"/>
      <c r="HJ49" s="423"/>
      <c r="HK49" s="422"/>
      <c r="HL49" s="423"/>
      <c r="HM49" s="422"/>
      <c r="HN49" s="423"/>
      <c r="HO49" s="422"/>
      <c r="HP49" s="423"/>
      <c r="HQ49" s="422"/>
      <c r="HR49" s="423"/>
      <c r="HS49" s="422"/>
      <c r="HT49" s="423"/>
      <c r="HU49" s="422"/>
      <c r="HV49" s="423"/>
      <c r="HW49" s="422"/>
      <c r="HX49" s="423"/>
      <c r="HY49" s="422"/>
      <c r="HZ49" s="423"/>
      <c r="IA49" s="418">
        <f t="shared" si="105"/>
        <v>0</v>
      </c>
      <c r="IB49" s="418">
        <f t="shared" si="106"/>
        <v>0</v>
      </c>
      <c r="IC49" s="418">
        <f t="shared" si="107"/>
        <v>0</v>
      </c>
      <c r="ID49" s="418">
        <f t="shared" si="108"/>
        <v>0</v>
      </c>
      <c r="IE49" s="418">
        <f t="shared" si="109"/>
        <v>0</v>
      </c>
      <c r="IF49" s="418">
        <f t="shared" si="110"/>
        <v>0</v>
      </c>
      <c r="IG49" s="418">
        <f t="shared" si="111"/>
        <v>0</v>
      </c>
      <c r="IH49" s="418">
        <f t="shared" si="112"/>
        <v>0</v>
      </c>
      <c r="II49" s="418">
        <f t="shared" si="113"/>
        <v>0</v>
      </c>
      <c r="IJ49" s="418">
        <f t="shared" si="114"/>
        <v>0</v>
      </c>
      <c r="IK49" s="418">
        <f t="shared" si="115"/>
        <v>0</v>
      </c>
      <c r="IL49" s="418">
        <f t="shared" si="116"/>
        <v>0</v>
      </c>
      <c r="IM49" s="424">
        <f t="shared" si="117"/>
        <v>10</v>
      </c>
      <c r="IN49" s="425">
        <f t="shared" si="118"/>
        <v>0</v>
      </c>
      <c r="IO49" s="179"/>
      <c r="IP49" s="234">
        <v>45</v>
      </c>
      <c r="IQ49" s="242" t="str">
        <f>'6A'!G49</f>
        <v xml:space="preserve">  </v>
      </c>
      <c r="IR49" s="236"/>
      <c r="IS49" s="236"/>
      <c r="IT49" s="236"/>
      <c r="IU49" s="236"/>
      <c r="IV49" s="236"/>
      <c r="IW49" s="237"/>
      <c r="IX49" s="237"/>
      <c r="IY49" s="238"/>
      <c r="IZ49" s="236"/>
      <c r="JA49" s="236"/>
      <c r="JB49" s="236"/>
      <c r="JC49" s="236"/>
      <c r="JD49" s="236"/>
      <c r="JE49" s="236"/>
      <c r="JF49" s="236"/>
      <c r="JG49" s="236"/>
      <c r="JH49" s="236"/>
      <c r="JI49" s="236"/>
      <c r="JJ49" s="236"/>
      <c r="JK49" s="236"/>
      <c r="JL49" s="236"/>
      <c r="JM49" s="236"/>
      <c r="JN49" s="232">
        <f t="shared" si="61"/>
        <v>0</v>
      </c>
      <c r="JO49" s="232">
        <f t="shared" si="62"/>
        <v>0</v>
      </c>
      <c r="JP49" s="232">
        <f t="shared" si="63"/>
        <v>0</v>
      </c>
      <c r="JQ49" s="232">
        <f t="shared" si="64"/>
        <v>0</v>
      </c>
      <c r="JR49" s="232">
        <f t="shared" si="65"/>
        <v>0</v>
      </c>
      <c r="JS49" s="232">
        <f t="shared" si="66"/>
        <v>0</v>
      </c>
      <c r="JT49" s="232">
        <f t="shared" si="67"/>
        <v>0</v>
      </c>
      <c r="JU49" s="232">
        <f t="shared" si="68"/>
        <v>0</v>
      </c>
      <c r="JV49" s="232">
        <f t="shared" si="69"/>
        <v>0</v>
      </c>
      <c r="JW49" s="232">
        <f t="shared" si="70"/>
        <v>0</v>
      </c>
      <c r="JX49" s="232">
        <f t="shared" si="71"/>
        <v>0</v>
      </c>
      <c r="JY49" s="240">
        <f t="shared" si="119"/>
        <v>9</v>
      </c>
      <c r="JZ49" s="241">
        <f t="shared" si="146"/>
        <v>0</v>
      </c>
      <c r="KB49" s="234">
        <v>45</v>
      </c>
      <c r="KC49" s="242">
        <f>'6B'!G49</f>
        <v>0</v>
      </c>
      <c r="KD49" s="236"/>
      <c r="KE49" s="236"/>
      <c r="KF49" s="236"/>
      <c r="KG49" s="236"/>
      <c r="KH49" s="236"/>
      <c r="KI49" s="237"/>
      <c r="KJ49" s="237"/>
      <c r="KK49" s="238"/>
      <c r="KL49" s="236"/>
      <c r="KM49" s="236"/>
      <c r="KN49" s="236"/>
      <c r="KO49" s="236"/>
      <c r="KP49" s="236"/>
      <c r="KQ49" s="236"/>
      <c r="KR49" s="236"/>
      <c r="KS49" s="236"/>
      <c r="KT49" s="236"/>
      <c r="KU49" s="236"/>
      <c r="KV49" s="236"/>
      <c r="KW49" s="236"/>
      <c r="KX49" s="236"/>
      <c r="KY49" s="236"/>
      <c r="KZ49" s="232">
        <f t="shared" si="120"/>
        <v>0</v>
      </c>
      <c r="LA49" s="232">
        <f t="shared" si="121"/>
        <v>0</v>
      </c>
      <c r="LB49" s="232">
        <f t="shared" si="122"/>
        <v>0</v>
      </c>
      <c r="LC49" s="232">
        <f t="shared" si="123"/>
        <v>0</v>
      </c>
      <c r="LD49" s="232">
        <f t="shared" si="124"/>
        <v>0</v>
      </c>
      <c r="LE49" s="232">
        <f t="shared" si="125"/>
        <v>0</v>
      </c>
      <c r="LF49" s="232">
        <f t="shared" si="126"/>
        <v>0</v>
      </c>
      <c r="LG49" s="232">
        <f t="shared" si="127"/>
        <v>0</v>
      </c>
      <c r="LH49" s="232">
        <f t="shared" si="128"/>
        <v>0</v>
      </c>
      <c r="LI49" s="232">
        <f t="shared" si="129"/>
        <v>0</v>
      </c>
      <c r="LJ49" s="232">
        <f t="shared" si="130"/>
        <v>0</v>
      </c>
      <c r="LK49" s="262">
        <f t="shared" si="131"/>
        <v>9</v>
      </c>
      <c r="LL49" s="241">
        <f t="shared" si="147"/>
        <v>0</v>
      </c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</row>
    <row r="50" spans="1:346" s="33" customFormat="1">
      <c r="A50" s="284">
        <v>46</v>
      </c>
      <c r="B50" s="285">
        <f>'2 A'!G50</f>
        <v>0</v>
      </c>
      <c r="C50" s="286"/>
      <c r="D50" s="287"/>
      <c r="E50" s="286"/>
      <c r="F50" s="287"/>
      <c r="G50" s="286"/>
      <c r="H50" s="287"/>
      <c r="I50" s="286"/>
      <c r="J50" s="287"/>
      <c r="K50" s="286"/>
      <c r="L50" s="287"/>
      <c r="M50" s="286"/>
      <c r="N50" s="287"/>
      <c r="O50" s="286"/>
      <c r="P50" s="287"/>
      <c r="Q50" s="286"/>
      <c r="R50" s="287"/>
      <c r="S50" s="286"/>
      <c r="T50" s="287"/>
      <c r="U50" s="286"/>
      <c r="V50" s="287"/>
      <c r="W50" s="286"/>
      <c r="X50" s="287"/>
      <c r="Y50" s="286"/>
      <c r="Z50" s="287"/>
      <c r="AA50" s="282">
        <f t="shared" si="22"/>
        <v>0</v>
      </c>
      <c r="AB50" s="282">
        <f t="shared" si="23"/>
        <v>0</v>
      </c>
      <c r="AC50" s="282">
        <f t="shared" si="24"/>
        <v>0</v>
      </c>
      <c r="AD50" s="282">
        <f t="shared" si="25"/>
        <v>0</v>
      </c>
      <c r="AE50" s="282">
        <f t="shared" si="26"/>
        <v>0</v>
      </c>
      <c r="AF50" s="282">
        <f t="shared" si="27"/>
        <v>0</v>
      </c>
      <c r="AG50" s="282">
        <f t="shared" si="28"/>
        <v>0</v>
      </c>
      <c r="AH50" s="282">
        <f t="shared" si="29"/>
        <v>0</v>
      </c>
      <c r="AI50" s="282">
        <f t="shared" si="30"/>
        <v>0</v>
      </c>
      <c r="AJ50" s="282">
        <f t="shared" si="31"/>
        <v>0</v>
      </c>
      <c r="AK50" s="282">
        <f t="shared" si="32"/>
        <v>0</v>
      </c>
      <c r="AL50" s="282">
        <f t="shared" si="33"/>
        <v>0</v>
      </c>
      <c r="AM50" s="288">
        <f t="shared" si="85"/>
        <v>10</v>
      </c>
      <c r="AN50" s="289">
        <f t="shared" si="148"/>
        <v>0</v>
      </c>
      <c r="AQ50" s="284">
        <v>46</v>
      </c>
      <c r="AR50" s="325" t="str">
        <f>'2B'!G50</f>
        <v>ZEPEDA BUSTOS JAZMIN</v>
      </c>
      <c r="AS50" s="286"/>
      <c r="AT50" s="287"/>
      <c r="AU50" s="286"/>
      <c r="AV50" s="287"/>
      <c r="AW50" s="286"/>
      <c r="AX50" s="287"/>
      <c r="AY50" s="286"/>
      <c r="AZ50" s="287"/>
      <c r="BA50" s="286"/>
      <c r="BB50" s="287"/>
      <c r="BC50" s="286"/>
      <c r="BD50" s="287"/>
      <c r="BE50" s="286"/>
      <c r="BF50" s="287"/>
      <c r="BG50" s="286"/>
      <c r="BH50" s="287"/>
      <c r="BI50" s="286"/>
      <c r="BJ50" s="287"/>
      <c r="BK50" s="286"/>
      <c r="BL50" s="287"/>
      <c r="BM50" s="286"/>
      <c r="BN50" s="287"/>
      <c r="BO50" s="286"/>
      <c r="BP50" s="287"/>
      <c r="BQ50" s="323">
        <f t="shared" si="132"/>
        <v>0</v>
      </c>
      <c r="BR50" s="323">
        <f t="shared" si="133"/>
        <v>0</v>
      </c>
      <c r="BS50" s="323">
        <f t="shared" si="134"/>
        <v>0</v>
      </c>
      <c r="BT50" s="323">
        <f t="shared" si="135"/>
        <v>0</v>
      </c>
      <c r="BU50" s="323">
        <f t="shared" si="136"/>
        <v>0</v>
      </c>
      <c r="BV50" s="323">
        <f t="shared" si="137"/>
        <v>0</v>
      </c>
      <c r="BW50" s="323">
        <f t="shared" si="138"/>
        <v>0</v>
      </c>
      <c r="BX50" s="323">
        <f t="shared" si="139"/>
        <v>0</v>
      </c>
      <c r="BY50" s="323">
        <f t="shared" si="140"/>
        <v>0</v>
      </c>
      <c r="BZ50" s="323">
        <f t="shared" si="141"/>
        <v>0</v>
      </c>
      <c r="CA50" s="323">
        <f t="shared" si="142"/>
        <v>0</v>
      </c>
      <c r="CB50" s="323">
        <f t="shared" si="35"/>
        <v>0</v>
      </c>
      <c r="CC50" s="326">
        <f t="shared" si="86"/>
        <v>10</v>
      </c>
      <c r="CD50" s="327">
        <f t="shared" si="143"/>
        <v>0</v>
      </c>
      <c r="CG50" s="284">
        <v>46</v>
      </c>
      <c r="CH50" s="325">
        <f>'2C'!G50</f>
        <v>0</v>
      </c>
      <c r="CI50" s="286"/>
      <c r="CJ50" s="287"/>
      <c r="CK50" s="286"/>
      <c r="CL50" s="287"/>
      <c r="CM50" s="286"/>
      <c r="CN50" s="287"/>
      <c r="CO50" s="286"/>
      <c r="CP50" s="287"/>
      <c r="CQ50" s="286"/>
      <c r="CR50" s="287"/>
      <c r="CS50" s="286"/>
      <c r="CT50" s="287"/>
      <c r="CU50" s="286"/>
      <c r="CV50" s="287"/>
      <c r="CW50" s="286"/>
      <c r="CX50" s="287"/>
      <c r="CY50" s="286"/>
      <c r="CZ50" s="287"/>
      <c r="DA50" s="286"/>
      <c r="DB50" s="287"/>
      <c r="DC50" s="286"/>
      <c r="DD50" s="287"/>
      <c r="DE50" s="286"/>
      <c r="DF50" s="287"/>
      <c r="DG50" s="337">
        <f t="shared" si="37"/>
        <v>0</v>
      </c>
      <c r="DH50" s="337">
        <f t="shared" si="38"/>
        <v>0</v>
      </c>
      <c r="DI50" s="337">
        <f t="shared" si="39"/>
        <v>0</v>
      </c>
      <c r="DJ50" s="337">
        <f t="shared" si="40"/>
        <v>0</v>
      </c>
      <c r="DK50" s="337">
        <f t="shared" si="41"/>
        <v>0</v>
      </c>
      <c r="DL50" s="337">
        <f t="shared" si="42"/>
        <v>0</v>
      </c>
      <c r="DM50" s="337">
        <f t="shared" si="43"/>
        <v>0</v>
      </c>
      <c r="DN50" s="337">
        <f t="shared" si="44"/>
        <v>0</v>
      </c>
      <c r="DO50" s="337">
        <f t="shared" si="45"/>
        <v>0</v>
      </c>
      <c r="DP50" s="337">
        <f t="shared" si="46"/>
        <v>0</v>
      </c>
      <c r="DQ50" s="337">
        <f t="shared" si="47"/>
        <v>0</v>
      </c>
      <c r="DR50" s="337">
        <f t="shared" si="48"/>
        <v>0</v>
      </c>
      <c r="DS50" s="326">
        <f t="shared" si="144"/>
        <v>10</v>
      </c>
      <c r="DT50" s="327">
        <f t="shared" si="145"/>
        <v>0</v>
      </c>
      <c r="DV50" s="420">
        <v>46</v>
      </c>
      <c r="DW50" s="426">
        <f>'4A'!G50</f>
        <v>0</v>
      </c>
      <c r="DX50" s="422"/>
      <c r="DY50" s="423"/>
      <c r="DZ50" s="422"/>
      <c r="EA50" s="423"/>
      <c r="EB50" s="422"/>
      <c r="EC50" s="423"/>
      <c r="ED50" s="422"/>
      <c r="EE50" s="423"/>
      <c r="EF50" s="422"/>
      <c r="EG50" s="423"/>
      <c r="EH50" s="422"/>
      <c r="EI50" s="423"/>
      <c r="EJ50" s="422"/>
      <c r="EK50" s="423"/>
      <c r="EL50" s="422"/>
      <c r="EM50" s="423"/>
      <c r="EN50" s="422"/>
      <c r="EO50" s="423"/>
      <c r="EP50" s="422"/>
      <c r="EQ50" s="423"/>
      <c r="ER50" s="422"/>
      <c r="ES50" s="423"/>
      <c r="ET50" s="422"/>
      <c r="EU50" s="423"/>
      <c r="EV50" s="418">
        <f t="shared" si="49"/>
        <v>0</v>
      </c>
      <c r="EW50" s="418">
        <f t="shared" si="50"/>
        <v>0</v>
      </c>
      <c r="EX50" s="418">
        <f t="shared" si="51"/>
        <v>0</v>
      </c>
      <c r="EY50" s="418">
        <f t="shared" si="52"/>
        <v>0</v>
      </c>
      <c r="EZ50" s="418">
        <f t="shared" si="53"/>
        <v>0</v>
      </c>
      <c r="FA50" s="418">
        <f t="shared" si="54"/>
        <v>0</v>
      </c>
      <c r="FB50" s="418">
        <f t="shared" si="55"/>
        <v>0</v>
      </c>
      <c r="FC50" s="418">
        <f t="shared" si="56"/>
        <v>0</v>
      </c>
      <c r="FD50" s="418">
        <f t="shared" si="57"/>
        <v>0</v>
      </c>
      <c r="FE50" s="418">
        <f t="shared" si="58"/>
        <v>0</v>
      </c>
      <c r="FF50" s="418">
        <f t="shared" si="59"/>
        <v>0</v>
      </c>
      <c r="FG50" s="418">
        <f t="shared" si="60"/>
        <v>0</v>
      </c>
      <c r="FH50" s="424">
        <f t="shared" si="149"/>
        <v>10</v>
      </c>
      <c r="FI50" s="425">
        <f t="shared" si="150"/>
        <v>0</v>
      </c>
      <c r="FL50" s="420">
        <v>46</v>
      </c>
      <c r="FM50" s="421"/>
      <c r="FN50" s="422"/>
      <c r="FO50" s="423"/>
      <c r="FP50" s="422"/>
      <c r="FQ50" s="423"/>
      <c r="FR50" s="422"/>
      <c r="FS50" s="423"/>
      <c r="FT50" s="422"/>
      <c r="FU50" s="423"/>
      <c r="FV50" s="422"/>
      <c r="FW50" s="423"/>
      <c r="FX50" s="422"/>
      <c r="FY50" s="423"/>
      <c r="FZ50" s="422"/>
      <c r="GA50" s="423"/>
      <c r="GB50" s="422"/>
      <c r="GC50" s="423"/>
      <c r="GD50" s="422"/>
      <c r="GE50" s="423"/>
      <c r="GF50" s="422"/>
      <c r="GG50" s="423"/>
      <c r="GH50" s="422"/>
      <c r="GI50" s="423"/>
      <c r="GJ50" s="422"/>
      <c r="GK50" s="423"/>
      <c r="GL50" s="418">
        <f t="shared" si="91"/>
        <v>0</v>
      </c>
      <c r="GM50" s="418">
        <f t="shared" si="92"/>
        <v>0</v>
      </c>
      <c r="GN50" s="418">
        <f t="shared" si="93"/>
        <v>0</v>
      </c>
      <c r="GO50" s="418">
        <f t="shared" si="94"/>
        <v>0</v>
      </c>
      <c r="GP50" s="418">
        <f t="shared" si="95"/>
        <v>0</v>
      </c>
      <c r="GQ50" s="418">
        <f t="shared" si="96"/>
        <v>0</v>
      </c>
      <c r="GR50" s="418">
        <f t="shared" si="97"/>
        <v>0</v>
      </c>
      <c r="GS50" s="418">
        <f t="shared" si="98"/>
        <v>0</v>
      </c>
      <c r="GT50" s="418">
        <f t="shared" si="99"/>
        <v>0</v>
      </c>
      <c r="GU50" s="418">
        <f t="shared" si="100"/>
        <v>0</v>
      </c>
      <c r="GV50" s="418">
        <f t="shared" si="101"/>
        <v>0</v>
      </c>
      <c r="GW50" s="418">
        <f t="shared" si="102"/>
        <v>0</v>
      </c>
      <c r="GX50" s="424">
        <f t="shared" si="103"/>
        <v>10</v>
      </c>
      <c r="GY50" s="425">
        <f t="shared" si="104"/>
        <v>0</v>
      </c>
      <c r="GZ50" s="179"/>
      <c r="HA50" s="420">
        <v>46</v>
      </c>
      <c r="HB50" s="426">
        <f>'4C'!G50</f>
        <v>0</v>
      </c>
      <c r="HC50" s="422"/>
      <c r="HD50" s="423"/>
      <c r="HE50" s="422"/>
      <c r="HF50" s="423"/>
      <c r="HG50" s="422"/>
      <c r="HH50" s="423"/>
      <c r="HI50" s="422"/>
      <c r="HJ50" s="423"/>
      <c r="HK50" s="422"/>
      <c r="HL50" s="423"/>
      <c r="HM50" s="422"/>
      <c r="HN50" s="423"/>
      <c r="HO50" s="422"/>
      <c r="HP50" s="423"/>
      <c r="HQ50" s="422"/>
      <c r="HR50" s="423"/>
      <c r="HS50" s="422"/>
      <c r="HT50" s="423"/>
      <c r="HU50" s="422"/>
      <c r="HV50" s="423"/>
      <c r="HW50" s="422"/>
      <c r="HX50" s="423"/>
      <c r="HY50" s="422"/>
      <c r="HZ50" s="423"/>
      <c r="IA50" s="418">
        <f t="shared" si="105"/>
        <v>0</v>
      </c>
      <c r="IB50" s="418">
        <f t="shared" si="106"/>
        <v>0</v>
      </c>
      <c r="IC50" s="418">
        <f t="shared" si="107"/>
        <v>0</v>
      </c>
      <c r="ID50" s="418">
        <f t="shared" si="108"/>
        <v>0</v>
      </c>
      <c r="IE50" s="418">
        <f t="shared" si="109"/>
        <v>0</v>
      </c>
      <c r="IF50" s="418">
        <f t="shared" si="110"/>
        <v>0</v>
      </c>
      <c r="IG50" s="418">
        <f t="shared" si="111"/>
        <v>0</v>
      </c>
      <c r="IH50" s="418">
        <f t="shared" si="112"/>
        <v>0</v>
      </c>
      <c r="II50" s="418">
        <f t="shared" si="113"/>
        <v>0</v>
      </c>
      <c r="IJ50" s="418">
        <f t="shared" si="114"/>
        <v>0</v>
      </c>
      <c r="IK50" s="418">
        <f t="shared" si="115"/>
        <v>0</v>
      </c>
      <c r="IL50" s="418">
        <f t="shared" si="116"/>
        <v>0</v>
      </c>
      <c r="IM50" s="424">
        <f t="shared" si="117"/>
        <v>10</v>
      </c>
      <c r="IN50" s="425">
        <f t="shared" si="118"/>
        <v>0</v>
      </c>
      <c r="IO50" s="179"/>
      <c r="IP50" s="234">
        <v>46</v>
      </c>
      <c r="IQ50" s="242">
        <f>'6A'!G50</f>
        <v>0</v>
      </c>
      <c r="IR50" s="236"/>
      <c r="IS50" s="236"/>
      <c r="IT50" s="236"/>
      <c r="IU50" s="236"/>
      <c r="IV50" s="236"/>
      <c r="IW50" s="237"/>
      <c r="IX50" s="237"/>
      <c r="IY50" s="238"/>
      <c r="IZ50" s="236"/>
      <c r="JA50" s="236"/>
      <c r="JB50" s="236"/>
      <c r="JC50" s="236"/>
      <c r="JD50" s="236"/>
      <c r="JE50" s="236"/>
      <c r="JF50" s="236"/>
      <c r="JG50" s="236"/>
      <c r="JH50" s="236"/>
      <c r="JI50" s="236"/>
      <c r="JJ50" s="236"/>
      <c r="JK50" s="236"/>
      <c r="JL50" s="236"/>
      <c r="JM50" s="236"/>
      <c r="JN50" s="232">
        <f t="shared" si="61"/>
        <v>0</v>
      </c>
      <c r="JO50" s="232">
        <f t="shared" si="62"/>
        <v>0</v>
      </c>
      <c r="JP50" s="232">
        <f t="shared" si="63"/>
        <v>0</v>
      </c>
      <c r="JQ50" s="232">
        <f t="shared" si="64"/>
        <v>0</v>
      </c>
      <c r="JR50" s="232">
        <f t="shared" si="65"/>
        <v>0</v>
      </c>
      <c r="JS50" s="232">
        <f t="shared" si="66"/>
        <v>0</v>
      </c>
      <c r="JT50" s="232">
        <f t="shared" si="67"/>
        <v>0</v>
      </c>
      <c r="JU50" s="232">
        <f t="shared" si="68"/>
        <v>0</v>
      </c>
      <c r="JV50" s="232">
        <f t="shared" si="69"/>
        <v>0</v>
      </c>
      <c r="JW50" s="232">
        <f t="shared" si="70"/>
        <v>0</v>
      </c>
      <c r="JX50" s="232">
        <f t="shared" si="71"/>
        <v>0</v>
      </c>
      <c r="JY50" s="240">
        <f t="shared" si="119"/>
        <v>9</v>
      </c>
      <c r="JZ50" s="241">
        <f t="shared" si="146"/>
        <v>0</v>
      </c>
      <c r="KB50" s="234">
        <v>46</v>
      </c>
      <c r="KC50" s="242">
        <f>'6B'!G50</f>
        <v>0</v>
      </c>
      <c r="KD50" s="236"/>
      <c r="KE50" s="236"/>
      <c r="KF50" s="236"/>
      <c r="KG50" s="236"/>
      <c r="KH50" s="236"/>
      <c r="KI50" s="237"/>
      <c r="KJ50" s="237"/>
      <c r="KK50" s="238"/>
      <c r="KL50" s="236"/>
      <c r="KM50" s="236"/>
      <c r="KN50" s="236"/>
      <c r="KO50" s="236"/>
      <c r="KP50" s="236"/>
      <c r="KQ50" s="236"/>
      <c r="KR50" s="236"/>
      <c r="KS50" s="236"/>
      <c r="KT50" s="236"/>
      <c r="KU50" s="236"/>
      <c r="KV50" s="236"/>
      <c r="KW50" s="236"/>
      <c r="KX50" s="236"/>
      <c r="KY50" s="236"/>
      <c r="KZ50" s="232">
        <f t="shared" si="120"/>
        <v>0</v>
      </c>
      <c r="LA50" s="232">
        <f t="shared" si="121"/>
        <v>0</v>
      </c>
      <c r="LB50" s="232">
        <f t="shared" si="122"/>
        <v>0</v>
      </c>
      <c r="LC50" s="232">
        <f t="shared" si="123"/>
        <v>0</v>
      </c>
      <c r="LD50" s="232">
        <f t="shared" si="124"/>
        <v>0</v>
      </c>
      <c r="LE50" s="232">
        <f t="shared" si="125"/>
        <v>0</v>
      </c>
      <c r="LF50" s="232">
        <f t="shared" si="126"/>
        <v>0</v>
      </c>
      <c r="LG50" s="232">
        <f t="shared" si="127"/>
        <v>0</v>
      </c>
      <c r="LH50" s="232">
        <f t="shared" si="128"/>
        <v>0</v>
      </c>
      <c r="LI50" s="232">
        <f t="shared" si="129"/>
        <v>0</v>
      </c>
      <c r="LJ50" s="232">
        <f t="shared" si="130"/>
        <v>0</v>
      </c>
      <c r="LK50" s="262">
        <f t="shared" si="131"/>
        <v>9</v>
      </c>
      <c r="LL50" s="241">
        <f t="shared" si="147"/>
        <v>0</v>
      </c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</row>
    <row r="51" spans="1:346" s="33" customFormat="1">
      <c r="A51" s="284">
        <v>47</v>
      </c>
      <c r="B51" s="285">
        <f>'2 A'!G51</f>
        <v>0</v>
      </c>
      <c r="C51" s="286"/>
      <c r="D51" s="287"/>
      <c r="E51" s="286"/>
      <c r="F51" s="287"/>
      <c r="G51" s="286"/>
      <c r="H51" s="287"/>
      <c r="I51" s="286"/>
      <c r="J51" s="287"/>
      <c r="K51" s="286"/>
      <c r="L51" s="287"/>
      <c r="M51" s="286"/>
      <c r="N51" s="287"/>
      <c r="O51" s="286"/>
      <c r="P51" s="287"/>
      <c r="Q51" s="286"/>
      <c r="R51" s="287"/>
      <c r="S51" s="286"/>
      <c r="T51" s="287"/>
      <c r="U51" s="286"/>
      <c r="V51" s="287"/>
      <c r="W51" s="286"/>
      <c r="X51" s="287"/>
      <c r="Y51" s="286"/>
      <c r="Z51" s="287"/>
      <c r="AA51" s="282">
        <f t="shared" si="22"/>
        <v>0</v>
      </c>
      <c r="AB51" s="282">
        <f t="shared" si="23"/>
        <v>0</v>
      </c>
      <c r="AC51" s="282">
        <f t="shared" si="24"/>
        <v>0</v>
      </c>
      <c r="AD51" s="282">
        <f t="shared" si="25"/>
        <v>0</v>
      </c>
      <c r="AE51" s="282">
        <f t="shared" si="26"/>
        <v>0</v>
      </c>
      <c r="AF51" s="282">
        <f t="shared" si="27"/>
        <v>0</v>
      </c>
      <c r="AG51" s="282">
        <f t="shared" si="28"/>
        <v>0</v>
      </c>
      <c r="AH51" s="282">
        <f t="shared" si="29"/>
        <v>0</v>
      </c>
      <c r="AI51" s="282">
        <f t="shared" si="30"/>
        <v>0</v>
      </c>
      <c r="AJ51" s="282">
        <f t="shared" si="31"/>
        <v>0</v>
      </c>
      <c r="AK51" s="282">
        <f t="shared" si="32"/>
        <v>0</v>
      </c>
      <c r="AL51" s="282">
        <f t="shared" si="33"/>
        <v>0</v>
      </c>
      <c r="AM51" s="288">
        <f t="shared" si="85"/>
        <v>10</v>
      </c>
      <c r="AN51" s="289">
        <f t="shared" si="148"/>
        <v>0</v>
      </c>
      <c r="AQ51" s="284">
        <v>47</v>
      </c>
      <c r="AR51" s="325">
        <f>'2B'!G51</f>
        <v>0</v>
      </c>
      <c r="AS51" s="286"/>
      <c r="AT51" s="287"/>
      <c r="AU51" s="286"/>
      <c r="AV51" s="287"/>
      <c r="AW51" s="286"/>
      <c r="AX51" s="287"/>
      <c r="AY51" s="286"/>
      <c r="AZ51" s="287"/>
      <c r="BA51" s="286"/>
      <c r="BB51" s="287"/>
      <c r="BC51" s="286"/>
      <c r="BD51" s="287"/>
      <c r="BE51" s="286"/>
      <c r="BF51" s="287"/>
      <c r="BG51" s="286"/>
      <c r="BH51" s="287"/>
      <c r="BI51" s="286"/>
      <c r="BJ51" s="287"/>
      <c r="BK51" s="286"/>
      <c r="BL51" s="287"/>
      <c r="BM51" s="286"/>
      <c r="BN51" s="287"/>
      <c r="BO51" s="286"/>
      <c r="BP51" s="287"/>
      <c r="BQ51" s="323">
        <f t="shared" si="132"/>
        <v>0</v>
      </c>
      <c r="BR51" s="323">
        <f t="shared" si="133"/>
        <v>0</v>
      </c>
      <c r="BS51" s="323">
        <f t="shared" si="134"/>
        <v>0</v>
      </c>
      <c r="BT51" s="323">
        <f t="shared" si="135"/>
        <v>0</v>
      </c>
      <c r="BU51" s="323">
        <f t="shared" si="136"/>
        <v>0</v>
      </c>
      <c r="BV51" s="323">
        <f t="shared" si="137"/>
        <v>0</v>
      </c>
      <c r="BW51" s="323">
        <f t="shared" si="138"/>
        <v>0</v>
      </c>
      <c r="BX51" s="323">
        <f t="shared" si="139"/>
        <v>0</v>
      </c>
      <c r="BY51" s="323">
        <f t="shared" si="140"/>
        <v>0</v>
      </c>
      <c r="BZ51" s="323">
        <f t="shared" si="141"/>
        <v>0</v>
      </c>
      <c r="CA51" s="323">
        <f t="shared" si="142"/>
        <v>0</v>
      </c>
      <c r="CB51" s="323">
        <f t="shared" si="35"/>
        <v>0</v>
      </c>
      <c r="CC51" s="326">
        <f t="shared" si="86"/>
        <v>10</v>
      </c>
      <c r="CD51" s="327">
        <f t="shared" si="143"/>
        <v>0</v>
      </c>
      <c r="CG51" s="284">
        <v>47</v>
      </c>
      <c r="CH51" s="325">
        <f>'2C'!G51</f>
        <v>0</v>
      </c>
      <c r="CI51" s="286"/>
      <c r="CJ51" s="287"/>
      <c r="CK51" s="286"/>
      <c r="CL51" s="287"/>
      <c r="CM51" s="286"/>
      <c r="CN51" s="287"/>
      <c r="CO51" s="286"/>
      <c r="CP51" s="287"/>
      <c r="CQ51" s="286"/>
      <c r="CR51" s="287"/>
      <c r="CS51" s="286"/>
      <c r="CT51" s="287"/>
      <c r="CU51" s="286"/>
      <c r="CV51" s="287"/>
      <c r="CW51" s="286"/>
      <c r="CX51" s="287"/>
      <c r="CY51" s="286"/>
      <c r="CZ51" s="287"/>
      <c r="DA51" s="286"/>
      <c r="DB51" s="287"/>
      <c r="DC51" s="286"/>
      <c r="DD51" s="287"/>
      <c r="DE51" s="286"/>
      <c r="DF51" s="287"/>
      <c r="DG51" s="337">
        <f t="shared" si="37"/>
        <v>0</v>
      </c>
      <c r="DH51" s="337">
        <f t="shared" si="38"/>
        <v>0</v>
      </c>
      <c r="DI51" s="337">
        <f t="shared" si="39"/>
        <v>0</v>
      </c>
      <c r="DJ51" s="337">
        <f t="shared" si="40"/>
        <v>0</v>
      </c>
      <c r="DK51" s="337">
        <f t="shared" si="41"/>
        <v>0</v>
      </c>
      <c r="DL51" s="337">
        <f t="shared" si="42"/>
        <v>0</v>
      </c>
      <c r="DM51" s="337">
        <f t="shared" si="43"/>
        <v>0</v>
      </c>
      <c r="DN51" s="337">
        <f t="shared" si="44"/>
        <v>0</v>
      </c>
      <c r="DO51" s="337">
        <f t="shared" si="45"/>
        <v>0</v>
      </c>
      <c r="DP51" s="337">
        <f t="shared" si="46"/>
        <v>0</v>
      </c>
      <c r="DQ51" s="337">
        <f t="shared" si="47"/>
        <v>0</v>
      </c>
      <c r="DR51" s="337">
        <f t="shared" si="48"/>
        <v>0</v>
      </c>
      <c r="DS51" s="326">
        <f t="shared" si="144"/>
        <v>10</v>
      </c>
      <c r="DT51" s="327">
        <f t="shared" si="145"/>
        <v>0</v>
      </c>
      <c r="DV51" s="420">
        <v>47</v>
      </c>
      <c r="DW51" s="421"/>
      <c r="DX51" s="422"/>
      <c r="DY51" s="423"/>
      <c r="DZ51" s="422"/>
      <c r="EA51" s="423"/>
      <c r="EB51" s="422"/>
      <c r="EC51" s="423"/>
      <c r="ED51" s="422"/>
      <c r="EE51" s="423"/>
      <c r="EF51" s="422"/>
      <c r="EG51" s="423"/>
      <c r="EH51" s="422"/>
      <c r="EI51" s="423"/>
      <c r="EJ51" s="422"/>
      <c r="EK51" s="423"/>
      <c r="EL51" s="422"/>
      <c r="EM51" s="423"/>
      <c r="EN51" s="422"/>
      <c r="EO51" s="423"/>
      <c r="EP51" s="422"/>
      <c r="EQ51" s="423"/>
      <c r="ER51" s="422"/>
      <c r="ES51" s="423"/>
      <c r="ET51" s="422"/>
      <c r="EU51" s="423"/>
      <c r="EV51" s="418">
        <f t="shared" si="49"/>
        <v>0</v>
      </c>
      <c r="EW51" s="418">
        <f t="shared" si="50"/>
        <v>0</v>
      </c>
      <c r="EX51" s="418">
        <f t="shared" si="51"/>
        <v>0</v>
      </c>
      <c r="EY51" s="418">
        <f t="shared" si="52"/>
        <v>0</v>
      </c>
      <c r="EZ51" s="418">
        <f t="shared" si="53"/>
        <v>0</v>
      </c>
      <c r="FA51" s="418">
        <f t="shared" si="54"/>
        <v>0</v>
      </c>
      <c r="FB51" s="418">
        <f t="shared" si="55"/>
        <v>0</v>
      </c>
      <c r="FC51" s="418">
        <f t="shared" si="56"/>
        <v>0</v>
      </c>
      <c r="FD51" s="418">
        <f t="shared" si="57"/>
        <v>0</v>
      </c>
      <c r="FE51" s="418">
        <f t="shared" si="58"/>
        <v>0</v>
      </c>
      <c r="FF51" s="418">
        <f t="shared" si="59"/>
        <v>0</v>
      </c>
      <c r="FG51" s="418">
        <f t="shared" si="60"/>
        <v>0</v>
      </c>
      <c r="FH51" s="424">
        <f t="shared" si="149"/>
        <v>10</v>
      </c>
      <c r="FI51" s="425">
        <f t="shared" si="150"/>
        <v>0</v>
      </c>
      <c r="FL51" s="420">
        <v>47</v>
      </c>
      <c r="FM51" s="421"/>
      <c r="FN51" s="422"/>
      <c r="FO51" s="423"/>
      <c r="FP51" s="422"/>
      <c r="FQ51" s="423"/>
      <c r="FR51" s="422"/>
      <c r="FS51" s="423"/>
      <c r="FT51" s="422"/>
      <c r="FU51" s="423"/>
      <c r="FV51" s="422"/>
      <c r="FW51" s="423"/>
      <c r="FX51" s="422"/>
      <c r="FY51" s="423"/>
      <c r="FZ51" s="422"/>
      <c r="GA51" s="423"/>
      <c r="GB51" s="422"/>
      <c r="GC51" s="423"/>
      <c r="GD51" s="422"/>
      <c r="GE51" s="423"/>
      <c r="GF51" s="422"/>
      <c r="GG51" s="423"/>
      <c r="GH51" s="422"/>
      <c r="GI51" s="423"/>
      <c r="GJ51" s="422"/>
      <c r="GK51" s="423"/>
      <c r="GL51" s="418">
        <f t="shared" si="91"/>
        <v>0</v>
      </c>
      <c r="GM51" s="418">
        <f t="shared" si="92"/>
        <v>0</v>
      </c>
      <c r="GN51" s="418">
        <f t="shared" si="93"/>
        <v>0</v>
      </c>
      <c r="GO51" s="418">
        <f t="shared" si="94"/>
        <v>0</v>
      </c>
      <c r="GP51" s="418">
        <f t="shared" si="95"/>
        <v>0</v>
      </c>
      <c r="GQ51" s="418">
        <f t="shared" si="96"/>
        <v>0</v>
      </c>
      <c r="GR51" s="418">
        <f t="shared" si="97"/>
        <v>0</v>
      </c>
      <c r="GS51" s="418">
        <f t="shared" si="98"/>
        <v>0</v>
      </c>
      <c r="GT51" s="418">
        <f t="shared" si="99"/>
        <v>0</v>
      </c>
      <c r="GU51" s="418">
        <f t="shared" si="100"/>
        <v>0</v>
      </c>
      <c r="GV51" s="418">
        <f t="shared" si="101"/>
        <v>0</v>
      </c>
      <c r="GW51" s="418">
        <f t="shared" si="102"/>
        <v>0</v>
      </c>
      <c r="GX51" s="424">
        <f t="shared" si="103"/>
        <v>10</v>
      </c>
      <c r="GY51" s="425">
        <f t="shared" si="104"/>
        <v>0</v>
      </c>
      <c r="GZ51" s="179"/>
      <c r="HA51" s="420">
        <v>47</v>
      </c>
      <c r="HB51" s="426">
        <f>'4C'!G51</f>
        <v>0</v>
      </c>
      <c r="HC51" s="422"/>
      <c r="HD51" s="423"/>
      <c r="HE51" s="422"/>
      <c r="HF51" s="423"/>
      <c r="HG51" s="422"/>
      <c r="HH51" s="423"/>
      <c r="HI51" s="422"/>
      <c r="HJ51" s="423"/>
      <c r="HK51" s="422"/>
      <c r="HL51" s="423"/>
      <c r="HM51" s="422"/>
      <c r="HN51" s="423"/>
      <c r="HO51" s="422"/>
      <c r="HP51" s="423"/>
      <c r="HQ51" s="422"/>
      <c r="HR51" s="423"/>
      <c r="HS51" s="422"/>
      <c r="HT51" s="423"/>
      <c r="HU51" s="422"/>
      <c r="HV51" s="423"/>
      <c r="HW51" s="422"/>
      <c r="HX51" s="423"/>
      <c r="HY51" s="422"/>
      <c r="HZ51" s="423"/>
      <c r="IA51" s="418">
        <f t="shared" si="105"/>
        <v>0</v>
      </c>
      <c r="IB51" s="418">
        <f t="shared" si="106"/>
        <v>0</v>
      </c>
      <c r="IC51" s="418">
        <f t="shared" si="107"/>
        <v>0</v>
      </c>
      <c r="ID51" s="418">
        <f t="shared" si="108"/>
        <v>0</v>
      </c>
      <c r="IE51" s="418">
        <f t="shared" si="109"/>
        <v>0</v>
      </c>
      <c r="IF51" s="418">
        <f t="shared" si="110"/>
        <v>0</v>
      </c>
      <c r="IG51" s="418">
        <f t="shared" si="111"/>
        <v>0</v>
      </c>
      <c r="IH51" s="418">
        <f t="shared" si="112"/>
        <v>0</v>
      </c>
      <c r="II51" s="418">
        <f t="shared" si="113"/>
        <v>0</v>
      </c>
      <c r="IJ51" s="418">
        <f t="shared" si="114"/>
        <v>0</v>
      </c>
      <c r="IK51" s="418">
        <f t="shared" si="115"/>
        <v>0</v>
      </c>
      <c r="IL51" s="418">
        <f t="shared" si="116"/>
        <v>0</v>
      </c>
      <c r="IM51" s="424">
        <f t="shared" si="117"/>
        <v>10</v>
      </c>
      <c r="IN51" s="425">
        <f t="shared" si="118"/>
        <v>0</v>
      </c>
      <c r="IO51" s="179"/>
      <c r="IP51" s="234">
        <v>47</v>
      </c>
      <c r="IQ51" s="242" t="str">
        <f>'6A'!G51</f>
        <v xml:space="preserve">  </v>
      </c>
      <c r="IR51" s="236"/>
      <c r="IS51" s="236"/>
      <c r="IT51" s="236"/>
      <c r="IU51" s="236"/>
      <c r="IV51" s="236"/>
      <c r="IW51" s="237"/>
      <c r="IX51" s="237"/>
      <c r="IY51" s="238"/>
      <c r="IZ51" s="236"/>
      <c r="JA51" s="236"/>
      <c r="JB51" s="236"/>
      <c r="JC51" s="236"/>
      <c r="JD51" s="236"/>
      <c r="JE51" s="236"/>
      <c r="JF51" s="236"/>
      <c r="JG51" s="236"/>
      <c r="JH51" s="236"/>
      <c r="JI51" s="236"/>
      <c r="JJ51" s="236"/>
      <c r="JK51" s="236"/>
      <c r="JL51" s="236"/>
      <c r="JM51" s="236"/>
      <c r="JN51" s="232">
        <f t="shared" si="61"/>
        <v>0</v>
      </c>
      <c r="JO51" s="232">
        <f t="shared" si="62"/>
        <v>0</v>
      </c>
      <c r="JP51" s="232">
        <f t="shared" si="63"/>
        <v>0</v>
      </c>
      <c r="JQ51" s="232">
        <f t="shared" si="64"/>
        <v>0</v>
      </c>
      <c r="JR51" s="232">
        <f t="shared" si="65"/>
        <v>0</v>
      </c>
      <c r="JS51" s="232">
        <f t="shared" si="66"/>
        <v>0</v>
      </c>
      <c r="JT51" s="232">
        <f t="shared" si="67"/>
        <v>0</v>
      </c>
      <c r="JU51" s="232">
        <f t="shared" si="68"/>
        <v>0</v>
      </c>
      <c r="JV51" s="232">
        <f t="shared" si="69"/>
        <v>0</v>
      </c>
      <c r="JW51" s="232">
        <f t="shared" si="70"/>
        <v>0</v>
      </c>
      <c r="JX51" s="232">
        <f t="shared" si="71"/>
        <v>0</v>
      </c>
      <c r="JY51" s="240">
        <f t="shared" si="119"/>
        <v>9</v>
      </c>
      <c r="JZ51" s="241">
        <f t="shared" si="146"/>
        <v>0</v>
      </c>
      <c r="KB51" s="234">
        <v>47</v>
      </c>
      <c r="KC51" s="242">
        <f>'6B'!G51</f>
        <v>0</v>
      </c>
      <c r="KD51" s="236"/>
      <c r="KE51" s="236"/>
      <c r="KF51" s="236"/>
      <c r="KG51" s="236"/>
      <c r="KH51" s="236"/>
      <c r="KI51" s="237"/>
      <c r="KJ51" s="237"/>
      <c r="KK51" s="238"/>
      <c r="KL51" s="236"/>
      <c r="KM51" s="236"/>
      <c r="KN51" s="236"/>
      <c r="KO51" s="236"/>
      <c r="KP51" s="236"/>
      <c r="KQ51" s="236"/>
      <c r="KR51" s="236"/>
      <c r="KS51" s="236"/>
      <c r="KT51" s="236"/>
      <c r="KU51" s="236"/>
      <c r="KV51" s="236"/>
      <c r="KW51" s="236"/>
      <c r="KX51" s="236"/>
      <c r="KY51" s="236"/>
      <c r="KZ51" s="232">
        <f t="shared" si="120"/>
        <v>0</v>
      </c>
      <c r="LA51" s="232">
        <f t="shared" si="121"/>
        <v>0</v>
      </c>
      <c r="LB51" s="232">
        <f t="shared" si="122"/>
        <v>0</v>
      </c>
      <c r="LC51" s="232">
        <f t="shared" si="123"/>
        <v>0</v>
      </c>
      <c r="LD51" s="232">
        <f t="shared" si="124"/>
        <v>0</v>
      </c>
      <c r="LE51" s="232">
        <f t="shared" si="125"/>
        <v>0</v>
      </c>
      <c r="LF51" s="232">
        <f t="shared" si="126"/>
        <v>0</v>
      </c>
      <c r="LG51" s="232">
        <f t="shared" si="127"/>
        <v>0</v>
      </c>
      <c r="LH51" s="232">
        <f t="shared" si="128"/>
        <v>0</v>
      </c>
      <c r="LI51" s="232">
        <f t="shared" si="129"/>
        <v>0</v>
      </c>
      <c r="LJ51" s="232">
        <f t="shared" si="130"/>
        <v>0</v>
      </c>
      <c r="LK51" s="262">
        <f t="shared" si="131"/>
        <v>9</v>
      </c>
      <c r="LL51" s="241">
        <f t="shared" si="147"/>
        <v>0</v>
      </c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</row>
    <row r="52" spans="1:346" s="33" customFormat="1">
      <c r="A52" s="284">
        <v>48</v>
      </c>
      <c r="B52" s="285">
        <f>'2 A'!G52</f>
        <v>0</v>
      </c>
      <c r="C52" s="286"/>
      <c r="D52" s="287"/>
      <c r="E52" s="286"/>
      <c r="F52" s="287"/>
      <c r="G52" s="286"/>
      <c r="H52" s="287"/>
      <c r="I52" s="286"/>
      <c r="J52" s="287"/>
      <c r="K52" s="286"/>
      <c r="L52" s="287"/>
      <c r="M52" s="286"/>
      <c r="N52" s="287"/>
      <c r="O52" s="286"/>
      <c r="P52" s="287"/>
      <c r="Q52" s="286"/>
      <c r="R52" s="287"/>
      <c r="S52" s="286"/>
      <c r="T52" s="287"/>
      <c r="U52" s="286"/>
      <c r="V52" s="287"/>
      <c r="W52" s="286"/>
      <c r="X52" s="287"/>
      <c r="Y52" s="286"/>
      <c r="Z52" s="287"/>
      <c r="AA52" s="282">
        <f t="shared" si="22"/>
        <v>0</v>
      </c>
      <c r="AB52" s="282">
        <f t="shared" si="23"/>
        <v>0</v>
      </c>
      <c r="AC52" s="282">
        <f t="shared" si="24"/>
        <v>0</v>
      </c>
      <c r="AD52" s="282">
        <f t="shared" si="25"/>
        <v>0</v>
      </c>
      <c r="AE52" s="282">
        <f t="shared" si="26"/>
        <v>0</v>
      </c>
      <c r="AF52" s="282">
        <f t="shared" si="27"/>
        <v>0</v>
      </c>
      <c r="AG52" s="282">
        <f t="shared" si="28"/>
        <v>0</v>
      </c>
      <c r="AH52" s="282">
        <f t="shared" si="29"/>
        <v>0</v>
      </c>
      <c r="AI52" s="282">
        <f t="shared" si="30"/>
        <v>0</v>
      </c>
      <c r="AJ52" s="282">
        <f t="shared" si="31"/>
        <v>0</v>
      </c>
      <c r="AK52" s="282">
        <f t="shared" si="32"/>
        <v>0</v>
      </c>
      <c r="AL52" s="282">
        <f t="shared" si="33"/>
        <v>0</v>
      </c>
      <c r="AM52" s="288">
        <f t="shared" si="85"/>
        <v>10</v>
      </c>
      <c r="AN52" s="289">
        <f t="shared" si="148"/>
        <v>0</v>
      </c>
      <c r="AQ52" s="284">
        <v>48</v>
      </c>
      <c r="AR52" s="325">
        <f>'2B'!G52</f>
        <v>0</v>
      </c>
      <c r="AS52" s="286"/>
      <c r="AT52" s="287"/>
      <c r="AU52" s="286"/>
      <c r="AV52" s="287"/>
      <c r="AW52" s="286"/>
      <c r="AX52" s="287"/>
      <c r="AY52" s="286"/>
      <c r="AZ52" s="287"/>
      <c r="BA52" s="286"/>
      <c r="BB52" s="287"/>
      <c r="BC52" s="286"/>
      <c r="BD52" s="287"/>
      <c r="BE52" s="286"/>
      <c r="BF52" s="287"/>
      <c r="BG52" s="286"/>
      <c r="BH52" s="287"/>
      <c r="BI52" s="286"/>
      <c r="BJ52" s="287"/>
      <c r="BK52" s="286"/>
      <c r="BL52" s="287"/>
      <c r="BM52" s="286"/>
      <c r="BN52" s="287"/>
      <c r="BO52" s="286"/>
      <c r="BP52" s="287"/>
      <c r="BQ52" s="323">
        <f t="shared" si="132"/>
        <v>0</v>
      </c>
      <c r="BR52" s="323">
        <f t="shared" si="133"/>
        <v>0</v>
      </c>
      <c r="BS52" s="323">
        <f t="shared" si="134"/>
        <v>0</v>
      </c>
      <c r="BT52" s="323">
        <f t="shared" si="135"/>
        <v>0</v>
      </c>
      <c r="BU52" s="323">
        <f t="shared" si="136"/>
        <v>0</v>
      </c>
      <c r="BV52" s="323">
        <f t="shared" si="137"/>
        <v>0</v>
      </c>
      <c r="BW52" s="323">
        <f t="shared" si="138"/>
        <v>0</v>
      </c>
      <c r="BX52" s="323">
        <f t="shared" si="139"/>
        <v>0</v>
      </c>
      <c r="BY52" s="323">
        <f t="shared" si="140"/>
        <v>0</v>
      </c>
      <c r="BZ52" s="323">
        <f t="shared" si="141"/>
        <v>0</v>
      </c>
      <c r="CA52" s="323">
        <f t="shared" si="142"/>
        <v>0</v>
      </c>
      <c r="CB52" s="323">
        <f t="shared" si="35"/>
        <v>0</v>
      </c>
      <c r="CC52" s="326">
        <f t="shared" si="86"/>
        <v>10</v>
      </c>
      <c r="CD52" s="327">
        <f t="shared" si="143"/>
        <v>0</v>
      </c>
      <c r="CG52" s="284">
        <v>48</v>
      </c>
      <c r="CH52" s="325">
        <f>'2C'!G52</f>
        <v>0</v>
      </c>
      <c r="CI52" s="286"/>
      <c r="CJ52" s="287"/>
      <c r="CK52" s="286"/>
      <c r="CL52" s="287"/>
      <c r="CM52" s="286"/>
      <c r="CN52" s="287"/>
      <c r="CO52" s="286"/>
      <c r="CP52" s="287"/>
      <c r="CQ52" s="286"/>
      <c r="CR52" s="287"/>
      <c r="CS52" s="286"/>
      <c r="CT52" s="287"/>
      <c r="CU52" s="286"/>
      <c r="CV52" s="287"/>
      <c r="CW52" s="286"/>
      <c r="CX52" s="287"/>
      <c r="CY52" s="286"/>
      <c r="CZ52" s="287"/>
      <c r="DA52" s="286"/>
      <c r="DB52" s="287"/>
      <c r="DC52" s="286"/>
      <c r="DD52" s="287"/>
      <c r="DE52" s="286"/>
      <c r="DF52" s="287"/>
      <c r="DG52" s="337">
        <f t="shared" si="37"/>
        <v>0</v>
      </c>
      <c r="DH52" s="337">
        <f t="shared" si="38"/>
        <v>0</v>
      </c>
      <c r="DI52" s="337">
        <f t="shared" si="39"/>
        <v>0</v>
      </c>
      <c r="DJ52" s="337">
        <f t="shared" si="40"/>
        <v>0</v>
      </c>
      <c r="DK52" s="337">
        <f t="shared" si="41"/>
        <v>0</v>
      </c>
      <c r="DL52" s="337">
        <f t="shared" si="42"/>
        <v>0</v>
      </c>
      <c r="DM52" s="337">
        <f t="shared" si="43"/>
        <v>0</v>
      </c>
      <c r="DN52" s="337">
        <f t="shared" si="44"/>
        <v>0</v>
      </c>
      <c r="DO52" s="337">
        <f t="shared" si="45"/>
        <v>0</v>
      </c>
      <c r="DP52" s="337">
        <f t="shared" si="46"/>
        <v>0</v>
      </c>
      <c r="DQ52" s="337">
        <f t="shared" si="47"/>
        <v>0</v>
      </c>
      <c r="DR52" s="337">
        <f t="shared" si="48"/>
        <v>0</v>
      </c>
      <c r="DS52" s="326">
        <f t="shared" si="144"/>
        <v>10</v>
      </c>
      <c r="DT52" s="327">
        <f t="shared" si="145"/>
        <v>0</v>
      </c>
      <c r="DV52" s="420">
        <v>48</v>
      </c>
      <c r="DW52" s="421"/>
      <c r="DX52" s="422"/>
      <c r="DY52" s="423"/>
      <c r="DZ52" s="422"/>
      <c r="EA52" s="423"/>
      <c r="EB52" s="422"/>
      <c r="EC52" s="423"/>
      <c r="ED52" s="422"/>
      <c r="EE52" s="423"/>
      <c r="EF52" s="422"/>
      <c r="EG52" s="423"/>
      <c r="EH52" s="422"/>
      <c r="EI52" s="423"/>
      <c r="EJ52" s="422"/>
      <c r="EK52" s="423"/>
      <c r="EL52" s="422"/>
      <c r="EM52" s="423"/>
      <c r="EN52" s="422"/>
      <c r="EO52" s="423"/>
      <c r="EP52" s="422"/>
      <c r="EQ52" s="423"/>
      <c r="ER52" s="422"/>
      <c r="ES52" s="423"/>
      <c r="ET52" s="422"/>
      <c r="EU52" s="423"/>
      <c r="EV52" s="418">
        <f t="shared" si="49"/>
        <v>0</v>
      </c>
      <c r="EW52" s="418">
        <f t="shared" si="50"/>
        <v>0</v>
      </c>
      <c r="EX52" s="418">
        <f t="shared" si="51"/>
        <v>0</v>
      </c>
      <c r="EY52" s="418">
        <f t="shared" si="52"/>
        <v>0</v>
      </c>
      <c r="EZ52" s="418">
        <f t="shared" si="53"/>
        <v>0</v>
      </c>
      <c r="FA52" s="418">
        <f t="shared" si="54"/>
        <v>0</v>
      </c>
      <c r="FB52" s="418">
        <f t="shared" si="55"/>
        <v>0</v>
      </c>
      <c r="FC52" s="418">
        <f t="shared" si="56"/>
        <v>0</v>
      </c>
      <c r="FD52" s="418">
        <f t="shared" si="57"/>
        <v>0</v>
      </c>
      <c r="FE52" s="418">
        <f t="shared" si="58"/>
        <v>0</v>
      </c>
      <c r="FF52" s="418">
        <f t="shared" si="59"/>
        <v>0</v>
      </c>
      <c r="FG52" s="418">
        <f t="shared" si="60"/>
        <v>0</v>
      </c>
      <c r="FH52" s="424">
        <f t="shared" si="149"/>
        <v>10</v>
      </c>
      <c r="FI52" s="425">
        <f t="shared" si="150"/>
        <v>0</v>
      </c>
      <c r="FL52" s="420">
        <v>48</v>
      </c>
      <c r="FM52" s="421"/>
      <c r="FN52" s="422"/>
      <c r="FO52" s="423"/>
      <c r="FP52" s="422"/>
      <c r="FQ52" s="423"/>
      <c r="FR52" s="422"/>
      <c r="FS52" s="423"/>
      <c r="FT52" s="422"/>
      <c r="FU52" s="423"/>
      <c r="FV52" s="422"/>
      <c r="FW52" s="423"/>
      <c r="FX52" s="422"/>
      <c r="FY52" s="423"/>
      <c r="FZ52" s="422"/>
      <c r="GA52" s="423"/>
      <c r="GB52" s="422"/>
      <c r="GC52" s="423"/>
      <c r="GD52" s="422"/>
      <c r="GE52" s="423"/>
      <c r="GF52" s="422"/>
      <c r="GG52" s="423"/>
      <c r="GH52" s="422"/>
      <c r="GI52" s="423"/>
      <c r="GJ52" s="422"/>
      <c r="GK52" s="423"/>
      <c r="GL52" s="418">
        <f t="shared" si="91"/>
        <v>0</v>
      </c>
      <c r="GM52" s="418">
        <f t="shared" si="92"/>
        <v>0</v>
      </c>
      <c r="GN52" s="418">
        <f t="shared" si="93"/>
        <v>0</v>
      </c>
      <c r="GO52" s="418">
        <f t="shared" si="94"/>
        <v>0</v>
      </c>
      <c r="GP52" s="418">
        <f t="shared" si="95"/>
        <v>0</v>
      </c>
      <c r="GQ52" s="418">
        <f t="shared" si="96"/>
        <v>0</v>
      </c>
      <c r="GR52" s="418">
        <f t="shared" si="97"/>
        <v>0</v>
      </c>
      <c r="GS52" s="418">
        <f t="shared" si="98"/>
        <v>0</v>
      </c>
      <c r="GT52" s="418">
        <f t="shared" si="99"/>
        <v>0</v>
      </c>
      <c r="GU52" s="418">
        <f t="shared" si="100"/>
        <v>0</v>
      </c>
      <c r="GV52" s="418">
        <f t="shared" si="101"/>
        <v>0</v>
      </c>
      <c r="GW52" s="418">
        <f t="shared" si="102"/>
        <v>0</v>
      </c>
      <c r="GX52" s="424">
        <f t="shared" si="103"/>
        <v>10</v>
      </c>
      <c r="GY52" s="425">
        <f t="shared" si="104"/>
        <v>0</v>
      </c>
      <c r="GZ52" s="179"/>
      <c r="HA52" s="420">
        <v>48</v>
      </c>
      <c r="HB52" s="426">
        <f>'4C'!G52</f>
        <v>0</v>
      </c>
      <c r="HC52" s="422"/>
      <c r="HD52" s="423"/>
      <c r="HE52" s="422"/>
      <c r="HF52" s="423"/>
      <c r="HG52" s="422"/>
      <c r="HH52" s="423"/>
      <c r="HI52" s="422"/>
      <c r="HJ52" s="423"/>
      <c r="HK52" s="422"/>
      <c r="HL52" s="423"/>
      <c r="HM52" s="422"/>
      <c r="HN52" s="423"/>
      <c r="HO52" s="422"/>
      <c r="HP52" s="423"/>
      <c r="HQ52" s="422"/>
      <c r="HR52" s="423"/>
      <c r="HS52" s="422"/>
      <c r="HT52" s="423"/>
      <c r="HU52" s="422"/>
      <c r="HV52" s="423"/>
      <c r="HW52" s="422"/>
      <c r="HX52" s="423"/>
      <c r="HY52" s="422"/>
      <c r="HZ52" s="423"/>
      <c r="IA52" s="418">
        <f t="shared" si="105"/>
        <v>0</v>
      </c>
      <c r="IB52" s="418">
        <f t="shared" si="106"/>
        <v>0</v>
      </c>
      <c r="IC52" s="418">
        <f t="shared" si="107"/>
        <v>0</v>
      </c>
      <c r="ID52" s="418">
        <f t="shared" si="108"/>
        <v>0</v>
      </c>
      <c r="IE52" s="418">
        <f t="shared" si="109"/>
        <v>0</v>
      </c>
      <c r="IF52" s="418">
        <f t="shared" si="110"/>
        <v>0</v>
      </c>
      <c r="IG52" s="418">
        <f t="shared" si="111"/>
        <v>0</v>
      </c>
      <c r="IH52" s="418">
        <f t="shared" si="112"/>
        <v>0</v>
      </c>
      <c r="II52" s="418">
        <f t="shared" si="113"/>
        <v>0</v>
      </c>
      <c r="IJ52" s="418">
        <f t="shared" si="114"/>
        <v>0</v>
      </c>
      <c r="IK52" s="418">
        <f t="shared" si="115"/>
        <v>0</v>
      </c>
      <c r="IL52" s="418">
        <f t="shared" si="116"/>
        <v>0</v>
      </c>
      <c r="IM52" s="424">
        <f t="shared" si="117"/>
        <v>10</v>
      </c>
      <c r="IN52" s="425">
        <f t="shared" si="118"/>
        <v>0</v>
      </c>
      <c r="IO52" s="179"/>
      <c r="IP52" s="234">
        <v>48</v>
      </c>
      <c r="IQ52" s="242" t="str">
        <f>'6A'!G52</f>
        <v xml:space="preserve">  </v>
      </c>
      <c r="IR52" s="236"/>
      <c r="IS52" s="236"/>
      <c r="IT52" s="236"/>
      <c r="IU52" s="236"/>
      <c r="IV52" s="236"/>
      <c r="IW52" s="237"/>
      <c r="IX52" s="237"/>
      <c r="IY52" s="238"/>
      <c r="IZ52" s="236"/>
      <c r="JA52" s="236"/>
      <c r="JB52" s="236"/>
      <c r="JC52" s="236"/>
      <c r="JD52" s="236"/>
      <c r="JE52" s="236"/>
      <c r="JF52" s="236"/>
      <c r="JG52" s="236"/>
      <c r="JH52" s="236"/>
      <c r="JI52" s="236"/>
      <c r="JJ52" s="236"/>
      <c r="JK52" s="236"/>
      <c r="JL52" s="236"/>
      <c r="JM52" s="236"/>
      <c r="JN52" s="232">
        <f t="shared" si="61"/>
        <v>0</v>
      </c>
      <c r="JO52" s="232">
        <f t="shared" si="62"/>
        <v>0</v>
      </c>
      <c r="JP52" s="232">
        <f t="shared" si="63"/>
        <v>0</v>
      </c>
      <c r="JQ52" s="232">
        <f t="shared" si="64"/>
        <v>0</v>
      </c>
      <c r="JR52" s="232">
        <f t="shared" si="65"/>
        <v>0</v>
      </c>
      <c r="JS52" s="232">
        <f t="shared" si="66"/>
        <v>0</v>
      </c>
      <c r="JT52" s="232">
        <f t="shared" si="67"/>
        <v>0</v>
      </c>
      <c r="JU52" s="232">
        <f t="shared" si="68"/>
        <v>0</v>
      </c>
      <c r="JV52" s="232">
        <f t="shared" si="69"/>
        <v>0</v>
      </c>
      <c r="JW52" s="232">
        <f t="shared" si="70"/>
        <v>0</v>
      </c>
      <c r="JX52" s="232">
        <f t="shared" si="71"/>
        <v>0</v>
      </c>
      <c r="JY52" s="240">
        <f t="shared" si="119"/>
        <v>9</v>
      </c>
      <c r="JZ52" s="241">
        <f t="shared" si="146"/>
        <v>0</v>
      </c>
      <c r="KB52" s="234">
        <v>48</v>
      </c>
      <c r="KC52" s="242">
        <f>'6B'!G52</f>
        <v>0</v>
      </c>
      <c r="KD52" s="236"/>
      <c r="KE52" s="236"/>
      <c r="KF52" s="236"/>
      <c r="KG52" s="236"/>
      <c r="KH52" s="236"/>
      <c r="KI52" s="237"/>
      <c r="KJ52" s="237"/>
      <c r="KK52" s="238"/>
      <c r="KL52" s="236"/>
      <c r="KM52" s="236"/>
      <c r="KN52" s="236"/>
      <c r="KO52" s="236"/>
      <c r="KP52" s="236"/>
      <c r="KQ52" s="236"/>
      <c r="KR52" s="236"/>
      <c r="KS52" s="236"/>
      <c r="KT52" s="236"/>
      <c r="KU52" s="236"/>
      <c r="KV52" s="236"/>
      <c r="KW52" s="236"/>
      <c r="KX52" s="236"/>
      <c r="KY52" s="236"/>
      <c r="KZ52" s="232">
        <f t="shared" si="120"/>
        <v>0</v>
      </c>
      <c r="LA52" s="232">
        <f t="shared" si="121"/>
        <v>0</v>
      </c>
      <c r="LB52" s="232">
        <f t="shared" si="122"/>
        <v>0</v>
      </c>
      <c r="LC52" s="232">
        <f t="shared" si="123"/>
        <v>0</v>
      </c>
      <c r="LD52" s="232">
        <f t="shared" si="124"/>
        <v>0</v>
      </c>
      <c r="LE52" s="232">
        <f t="shared" si="125"/>
        <v>0</v>
      </c>
      <c r="LF52" s="232">
        <f t="shared" si="126"/>
        <v>0</v>
      </c>
      <c r="LG52" s="232">
        <f t="shared" si="127"/>
        <v>0</v>
      </c>
      <c r="LH52" s="232">
        <f t="shared" si="128"/>
        <v>0</v>
      </c>
      <c r="LI52" s="232">
        <f t="shared" si="129"/>
        <v>0</v>
      </c>
      <c r="LJ52" s="232">
        <f t="shared" si="130"/>
        <v>0</v>
      </c>
      <c r="LK52" s="262">
        <f t="shared" si="131"/>
        <v>9</v>
      </c>
      <c r="LL52" s="241">
        <f t="shared" si="147"/>
        <v>0</v>
      </c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</row>
    <row r="53" spans="1:346" s="33" customFormat="1">
      <c r="A53" s="284">
        <v>49</v>
      </c>
      <c r="B53" s="285">
        <f>'2 A'!G53</f>
        <v>0</v>
      </c>
      <c r="C53" s="286"/>
      <c r="D53" s="287"/>
      <c r="E53" s="286"/>
      <c r="F53" s="287"/>
      <c r="G53" s="286"/>
      <c r="H53" s="287"/>
      <c r="I53" s="286"/>
      <c r="J53" s="287"/>
      <c r="K53" s="286"/>
      <c r="L53" s="287"/>
      <c r="M53" s="286"/>
      <c r="N53" s="287"/>
      <c r="O53" s="286"/>
      <c r="P53" s="287"/>
      <c r="Q53" s="286"/>
      <c r="R53" s="287"/>
      <c r="S53" s="286"/>
      <c r="T53" s="287"/>
      <c r="U53" s="286"/>
      <c r="V53" s="287"/>
      <c r="W53" s="286"/>
      <c r="X53" s="287"/>
      <c r="Y53" s="286"/>
      <c r="Z53" s="287"/>
      <c r="AA53" s="282">
        <f t="shared" si="22"/>
        <v>0</v>
      </c>
      <c r="AB53" s="282">
        <f t="shared" si="23"/>
        <v>0</v>
      </c>
      <c r="AC53" s="282">
        <f t="shared" si="24"/>
        <v>0</v>
      </c>
      <c r="AD53" s="282">
        <f t="shared" si="25"/>
        <v>0</v>
      </c>
      <c r="AE53" s="282">
        <f t="shared" si="26"/>
        <v>0</v>
      </c>
      <c r="AF53" s="282">
        <f t="shared" si="27"/>
        <v>0</v>
      </c>
      <c r="AG53" s="282">
        <f t="shared" si="28"/>
        <v>0</v>
      </c>
      <c r="AH53" s="282">
        <f t="shared" si="29"/>
        <v>0</v>
      </c>
      <c r="AI53" s="282">
        <f t="shared" si="30"/>
        <v>0</v>
      </c>
      <c r="AJ53" s="282">
        <f t="shared" si="31"/>
        <v>0</v>
      </c>
      <c r="AK53" s="282">
        <f t="shared" si="32"/>
        <v>0</v>
      </c>
      <c r="AL53" s="282">
        <f t="shared" si="33"/>
        <v>0</v>
      </c>
      <c r="AM53" s="288">
        <f t="shared" si="85"/>
        <v>10</v>
      </c>
      <c r="AN53" s="289">
        <f t="shared" si="148"/>
        <v>0</v>
      </c>
      <c r="AQ53" s="284">
        <v>49</v>
      </c>
      <c r="AR53" s="325">
        <f>'2B'!G53</f>
        <v>0</v>
      </c>
      <c r="AS53" s="286"/>
      <c r="AT53" s="287"/>
      <c r="AU53" s="286"/>
      <c r="AV53" s="287"/>
      <c r="AW53" s="286"/>
      <c r="AX53" s="287"/>
      <c r="AY53" s="286"/>
      <c r="AZ53" s="287"/>
      <c r="BA53" s="286"/>
      <c r="BB53" s="287"/>
      <c r="BC53" s="286"/>
      <c r="BD53" s="287"/>
      <c r="BE53" s="286"/>
      <c r="BF53" s="287"/>
      <c r="BG53" s="286"/>
      <c r="BH53" s="287"/>
      <c r="BI53" s="286"/>
      <c r="BJ53" s="287"/>
      <c r="BK53" s="286"/>
      <c r="BL53" s="287"/>
      <c r="BM53" s="286"/>
      <c r="BN53" s="287"/>
      <c r="BO53" s="286"/>
      <c r="BP53" s="287"/>
      <c r="BQ53" s="323">
        <f t="shared" si="132"/>
        <v>0</v>
      </c>
      <c r="BR53" s="323">
        <f t="shared" si="133"/>
        <v>0</v>
      </c>
      <c r="BS53" s="323">
        <f t="shared" si="134"/>
        <v>0</v>
      </c>
      <c r="BT53" s="323">
        <f t="shared" si="135"/>
        <v>0</v>
      </c>
      <c r="BU53" s="323">
        <f t="shared" si="136"/>
        <v>0</v>
      </c>
      <c r="BV53" s="323">
        <f t="shared" si="137"/>
        <v>0</v>
      </c>
      <c r="BW53" s="323">
        <f t="shared" si="138"/>
        <v>0</v>
      </c>
      <c r="BX53" s="323">
        <f t="shared" si="139"/>
        <v>0</v>
      </c>
      <c r="BY53" s="323">
        <f t="shared" si="140"/>
        <v>0</v>
      </c>
      <c r="BZ53" s="323">
        <f t="shared" si="141"/>
        <v>0</v>
      </c>
      <c r="CA53" s="323">
        <f t="shared" si="142"/>
        <v>0</v>
      </c>
      <c r="CB53" s="323">
        <f t="shared" si="35"/>
        <v>0</v>
      </c>
      <c r="CC53" s="326">
        <f t="shared" si="86"/>
        <v>10</v>
      </c>
      <c r="CD53" s="327">
        <f t="shared" si="143"/>
        <v>0</v>
      </c>
      <c r="CG53" s="284">
        <v>49</v>
      </c>
      <c r="CH53" s="325">
        <f>'2C'!G53</f>
        <v>0</v>
      </c>
      <c r="CI53" s="286"/>
      <c r="CJ53" s="287"/>
      <c r="CK53" s="286"/>
      <c r="CL53" s="287"/>
      <c r="CM53" s="286"/>
      <c r="CN53" s="287"/>
      <c r="CO53" s="286"/>
      <c r="CP53" s="287"/>
      <c r="CQ53" s="286"/>
      <c r="CR53" s="287"/>
      <c r="CS53" s="286"/>
      <c r="CT53" s="287"/>
      <c r="CU53" s="286"/>
      <c r="CV53" s="287"/>
      <c r="CW53" s="286"/>
      <c r="CX53" s="287"/>
      <c r="CY53" s="286"/>
      <c r="CZ53" s="287"/>
      <c r="DA53" s="286"/>
      <c r="DB53" s="287"/>
      <c r="DC53" s="286"/>
      <c r="DD53" s="287"/>
      <c r="DE53" s="286"/>
      <c r="DF53" s="287"/>
      <c r="DG53" s="337">
        <f t="shared" si="37"/>
        <v>0</v>
      </c>
      <c r="DH53" s="337">
        <f t="shared" si="38"/>
        <v>0</v>
      </c>
      <c r="DI53" s="337">
        <f t="shared" si="39"/>
        <v>0</v>
      </c>
      <c r="DJ53" s="337">
        <f t="shared" si="40"/>
        <v>0</v>
      </c>
      <c r="DK53" s="337">
        <f t="shared" si="41"/>
        <v>0</v>
      </c>
      <c r="DL53" s="337">
        <f t="shared" si="42"/>
        <v>0</v>
      </c>
      <c r="DM53" s="337">
        <f t="shared" si="43"/>
        <v>0</v>
      </c>
      <c r="DN53" s="337">
        <f t="shared" si="44"/>
        <v>0</v>
      </c>
      <c r="DO53" s="337">
        <f t="shared" si="45"/>
        <v>0</v>
      </c>
      <c r="DP53" s="337">
        <f t="shared" si="46"/>
        <v>0</v>
      </c>
      <c r="DQ53" s="337">
        <f t="shared" si="47"/>
        <v>0</v>
      </c>
      <c r="DR53" s="337">
        <f t="shared" si="48"/>
        <v>0</v>
      </c>
      <c r="DS53" s="326">
        <f t="shared" si="144"/>
        <v>10</v>
      </c>
      <c r="DT53" s="327">
        <f t="shared" si="145"/>
        <v>0</v>
      </c>
      <c r="DV53" s="420">
        <v>49</v>
      </c>
      <c r="DW53" s="421"/>
      <c r="DX53" s="422"/>
      <c r="DY53" s="423"/>
      <c r="DZ53" s="422"/>
      <c r="EA53" s="423"/>
      <c r="EB53" s="422"/>
      <c r="EC53" s="423"/>
      <c r="ED53" s="422"/>
      <c r="EE53" s="423"/>
      <c r="EF53" s="422"/>
      <c r="EG53" s="423"/>
      <c r="EH53" s="422"/>
      <c r="EI53" s="423"/>
      <c r="EJ53" s="422"/>
      <c r="EK53" s="423"/>
      <c r="EL53" s="422"/>
      <c r="EM53" s="423"/>
      <c r="EN53" s="422"/>
      <c r="EO53" s="423"/>
      <c r="EP53" s="422"/>
      <c r="EQ53" s="423"/>
      <c r="ER53" s="422"/>
      <c r="ES53" s="423"/>
      <c r="ET53" s="422"/>
      <c r="EU53" s="423"/>
      <c r="EV53" s="418">
        <f t="shared" si="49"/>
        <v>0</v>
      </c>
      <c r="EW53" s="418">
        <f t="shared" si="50"/>
        <v>0</v>
      </c>
      <c r="EX53" s="418">
        <f t="shared" si="51"/>
        <v>0</v>
      </c>
      <c r="EY53" s="418">
        <f t="shared" si="52"/>
        <v>0</v>
      </c>
      <c r="EZ53" s="418">
        <f t="shared" si="53"/>
        <v>0</v>
      </c>
      <c r="FA53" s="418">
        <f t="shared" si="54"/>
        <v>0</v>
      </c>
      <c r="FB53" s="418">
        <f t="shared" si="55"/>
        <v>0</v>
      </c>
      <c r="FC53" s="418">
        <f t="shared" si="56"/>
        <v>0</v>
      </c>
      <c r="FD53" s="418">
        <f t="shared" si="57"/>
        <v>0</v>
      </c>
      <c r="FE53" s="418">
        <f t="shared" si="58"/>
        <v>0</v>
      </c>
      <c r="FF53" s="418">
        <f t="shared" si="59"/>
        <v>0</v>
      </c>
      <c r="FG53" s="418">
        <f t="shared" si="60"/>
        <v>0</v>
      </c>
      <c r="FH53" s="424">
        <f t="shared" si="149"/>
        <v>10</v>
      </c>
      <c r="FI53" s="425">
        <f t="shared" si="150"/>
        <v>0</v>
      </c>
      <c r="FL53" s="420">
        <v>49</v>
      </c>
      <c r="FM53" s="421"/>
      <c r="FN53" s="422"/>
      <c r="FO53" s="423"/>
      <c r="FP53" s="422"/>
      <c r="FQ53" s="423"/>
      <c r="FR53" s="422"/>
      <c r="FS53" s="423"/>
      <c r="FT53" s="422"/>
      <c r="FU53" s="423"/>
      <c r="FV53" s="422"/>
      <c r="FW53" s="423"/>
      <c r="FX53" s="422"/>
      <c r="FY53" s="423"/>
      <c r="FZ53" s="422"/>
      <c r="GA53" s="423"/>
      <c r="GB53" s="422"/>
      <c r="GC53" s="423"/>
      <c r="GD53" s="422"/>
      <c r="GE53" s="423"/>
      <c r="GF53" s="422"/>
      <c r="GG53" s="423"/>
      <c r="GH53" s="422"/>
      <c r="GI53" s="423"/>
      <c r="GJ53" s="422"/>
      <c r="GK53" s="423"/>
      <c r="GL53" s="418">
        <f t="shared" si="91"/>
        <v>0</v>
      </c>
      <c r="GM53" s="418">
        <f t="shared" si="92"/>
        <v>0</v>
      </c>
      <c r="GN53" s="418">
        <f t="shared" si="93"/>
        <v>0</v>
      </c>
      <c r="GO53" s="418">
        <f t="shared" si="94"/>
        <v>0</v>
      </c>
      <c r="GP53" s="418">
        <f t="shared" si="95"/>
        <v>0</v>
      </c>
      <c r="GQ53" s="418">
        <f t="shared" si="96"/>
        <v>0</v>
      </c>
      <c r="GR53" s="418">
        <f t="shared" si="97"/>
        <v>0</v>
      </c>
      <c r="GS53" s="418">
        <f t="shared" si="98"/>
        <v>0</v>
      </c>
      <c r="GT53" s="418">
        <f t="shared" si="99"/>
        <v>0</v>
      </c>
      <c r="GU53" s="418">
        <f t="shared" si="100"/>
        <v>0</v>
      </c>
      <c r="GV53" s="418">
        <f t="shared" si="101"/>
        <v>0</v>
      </c>
      <c r="GW53" s="418">
        <f t="shared" si="102"/>
        <v>0</v>
      </c>
      <c r="GX53" s="424">
        <f t="shared" si="103"/>
        <v>10</v>
      </c>
      <c r="GY53" s="425">
        <f t="shared" si="104"/>
        <v>0</v>
      </c>
      <c r="GZ53" s="179"/>
      <c r="HA53" s="420">
        <v>49</v>
      </c>
      <c r="HB53" s="426">
        <f>'4C'!G53</f>
        <v>0</v>
      </c>
      <c r="HC53" s="422"/>
      <c r="HD53" s="423"/>
      <c r="HE53" s="422"/>
      <c r="HF53" s="423"/>
      <c r="HG53" s="422"/>
      <c r="HH53" s="423"/>
      <c r="HI53" s="422"/>
      <c r="HJ53" s="423"/>
      <c r="HK53" s="422"/>
      <c r="HL53" s="423"/>
      <c r="HM53" s="422"/>
      <c r="HN53" s="423"/>
      <c r="HO53" s="422"/>
      <c r="HP53" s="423"/>
      <c r="HQ53" s="422"/>
      <c r="HR53" s="423"/>
      <c r="HS53" s="422"/>
      <c r="HT53" s="423"/>
      <c r="HU53" s="422"/>
      <c r="HV53" s="423"/>
      <c r="HW53" s="422"/>
      <c r="HX53" s="423"/>
      <c r="HY53" s="422"/>
      <c r="HZ53" s="423"/>
      <c r="IA53" s="418">
        <f t="shared" si="105"/>
        <v>0</v>
      </c>
      <c r="IB53" s="418">
        <f t="shared" si="106"/>
        <v>0</v>
      </c>
      <c r="IC53" s="418">
        <f t="shared" si="107"/>
        <v>0</v>
      </c>
      <c r="ID53" s="418">
        <f t="shared" si="108"/>
        <v>0</v>
      </c>
      <c r="IE53" s="418">
        <f t="shared" si="109"/>
        <v>0</v>
      </c>
      <c r="IF53" s="418">
        <f t="shared" si="110"/>
        <v>0</v>
      </c>
      <c r="IG53" s="418">
        <f t="shared" si="111"/>
        <v>0</v>
      </c>
      <c r="IH53" s="418">
        <f t="shared" si="112"/>
        <v>0</v>
      </c>
      <c r="II53" s="418">
        <f t="shared" si="113"/>
        <v>0</v>
      </c>
      <c r="IJ53" s="418">
        <f t="shared" si="114"/>
        <v>0</v>
      </c>
      <c r="IK53" s="418">
        <f t="shared" si="115"/>
        <v>0</v>
      </c>
      <c r="IL53" s="418">
        <f t="shared" si="116"/>
        <v>0</v>
      </c>
      <c r="IM53" s="424">
        <f t="shared" si="117"/>
        <v>10</v>
      </c>
      <c r="IN53" s="425">
        <f t="shared" si="118"/>
        <v>0</v>
      </c>
      <c r="IO53" s="179"/>
      <c r="IP53" s="234">
        <v>49</v>
      </c>
      <c r="IQ53" s="235" t="str">
        <f>'6A'!G53</f>
        <v xml:space="preserve">  </v>
      </c>
      <c r="IR53" s="236"/>
      <c r="IS53" s="236"/>
      <c r="IT53" s="236"/>
      <c r="IU53" s="236"/>
      <c r="IV53" s="236"/>
      <c r="IW53" s="237"/>
      <c r="IX53" s="237"/>
      <c r="IY53" s="238"/>
      <c r="IZ53" s="236"/>
      <c r="JA53" s="236"/>
      <c r="JB53" s="236"/>
      <c r="JC53" s="236"/>
      <c r="JD53" s="236"/>
      <c r="JE53" s="236"/>
      <c r="JF53" s="236"/>
      <c r="JG53" s="236"/>
      <c r="JH53" s="236"/>
      <c r="JI53" s="236"/>
      <c r="JJ53" s="236"/>
      <c r="JK53" s="236"/>
      <c r="JL53" s="236"/>
      <c r="JM53" s="236"/>
      <c r="JN53" s="232">
        <f t="shared" si="61"/>
        <v>0</v>
      </c>
      <c r="JO53" s="232">
        <f t="shared" si="62"/>
        <v>0</v>
      </c>
      <c r="JP53" s="232">
        <f t="shared" si="63"/>
        <v>0</v>
      </c>
      <c r="JQ53" s="232">
        <f t="shared" si="64"/>
        <v>0</v>
      </c>
      <c r="JR53" s="232">
        <f t="shared" si="65"/>
        <v>0</v>
      </c>
      <c r="JS53" s="232">
        <f t="shared" si="66"/>
        <v>0</v>
      </c>
      <c r="JT53" s="232">
        <f t="shared" si="67"/>
        <v>0</v>
      </c>
      <c r="JU53" s="232">
        <f t="shared" si="68"/>
        <v>0</v>
      </c>
      <c r="JV53" s="232">
        <f t="shared" si="69"/>
        <v>0</v>
      </c>
      <c r="JW53" s="232">
        <f t="shared" si="70"/>
        <v>0</v>
      </c>
      <c r="JX53" s="232">
        <f t="shared" si="71"/>
        <v>0</v>
      </c>
      <c r="JY53" s="240">
        <f t="shared" si="119"/>
        <v>9</v>
      </c>
      <c r="JZ53" s="241">
        <f t="shared" si="146"/>
        <v>0</v>
      </c>
      <c r="KB53" s="234">
        <v>49</v>
      </c>
      <c r="KC53" s="242">
        <f>'6B'!G53</f>
        <v>0</v>
      </c>
      <c r="KD53" s="236"/>
      <c r="KE53" s="236"/>
      <c r="KF53" s="236"/>
      <c r="KG53" s="236"/>
      <c r="KH53" s="236"/>
      <c r="KI53" s="237"/>
      <c r="KJ53" s="237"/>
      <c r="KK53" s="238"/>
      <c r="KL53" s="236"/>
      <c r="KM53" s="236"/>
      <c r="KN53" s="236"/>
      <c r="KO53" s="236"/>
      <c r="KP53" s="236"/>
      <c r="KQ53" s="236"/>
      <c r="KR53" s="236"/>
      <c r="KS53" s="236"/>
      <c r="KT53" s="236"/>
      <c r="KU53" s="236"/>
      <c r="KV53" s="236"/>
      <c r="KW53" s="236"/>
      <c r="KX53" s="236"/>
      <c r="KY53" s="236"/>
      <c r="KZ53" s="232">
        <f t="shared" si="120"/>
        <v>0</v>
      </c>
      <c r="LA53" s="232">
        <f t="shared" si="121"/>
        <v>0</v>
      </c>
      <c r="LB53" s="232">
        <f t="shared" si="122"/>
        <v>0</v>
      </c>
      <c r="LC53" s="232">
        <f t="shared" si="123"/>
        <v>0</v>
      </c>
      <c r="LD53" s="232">
        <f t="shared" si="124"/>
        <v>0</v>
      </c>
      <c r="LE53" s="232">
        <f t="shared" si="125"/>
        <v>0</v>
      </c>
      <c r="LF53" s="232">
        <f t="shared" si="126"/>
        <v>0</v>
      </c>
      <c r="LG53" s="232">
        <f t="shared" si="127"/>
        <v>0</v>
      </c>
      <c r="LH53" s="232">
        <f t="shared" si="128"/>
        <v>0</v>
      </c>
      <c r="LI53" s="232">
        <f t="shared" si="129"/>
        <v>0</v>
      </c>
      <c r="LJ53" s="232">
        <f t="shared" si="130"/>
        <v>0</v>
      </c>
      <c r="LK53" s="262">
        <f t="shared" si="131"/>
        <v>9</v>
      </c>
      <c r="LL53" s="241">
        <f t="shared" si="147"/>
        <v>0</v>
      </c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</row>
    <row r="54" spans="1:346" s="33" customFormat="1">
      <c r="A54" s="284">
        <v>50</v>
      </c>
      <c r="B54" s="285">
        <f>'2 A'!G54</f>
        <v>0</v>
      </c>
      <c r="C54" s="286"/>
      <c r="D54" s="287"/>
      <c r="E54" s="286"/>
      <c r="F54" s="287"/>
      <c r="G54" s="286"/>
      <c r="H54" s="287"/>
      <c r="I54" s="286"/>
      <c r="J54" s="287"/>
      <c r="K54" s="286"/>
      <c r="L54" s="287"/>
      <c r="M54" s="286"/>
      <c r="N54" s="287"/>
      <c r="O54" s="286"/>
      <c r="P54" s="287"/>
      <c r="Q54" s="286"/>
      <c r="R54" s="287"/>
      <c r="S54" s="286"/>
      <c r="T54" s="287"/>
      <c r="U54" s="286"/>
      <c r="V54" s="287"/>
      <c r="W54" s="286"/>
      <c r="X54" s="287"/>
      <c r="Y54" s="286"/>
      <c r="Z54" s="287"/>
      <c r="AA54" s="282">
        <f t="shared" si="22"/>
        <v>0</v>
      </c>
      <c r="AB54" s="282">
        <f t="shared" si="23"/>
        <v>0</v>
      </c>
      <c r="AC54" s="282">
        <f t="shared" si="24"/>
        <v>0</v>
      </c>
      <c r="AD54" s="282">
        <f t="shared" si="25"/>
        <v>0</v>
      </c>
      <c r="AE54" s="282">
        <f t="shared" si="26"/>
        <v>0</v>
      </c>
      <c r="AF54" s="282">
        <f t="shared" si="27"/>
        <v>0</v>
      </c>
      <c r="AG54" s="282">
        <f t="shared" si="28"/>
        <v>0</v>
      </c>
      <c r="AH54" s="282">
        <f t="shared" si="29"/>
        <v>0</v>
      </c>
      <c r="AI54" s="282">
        <f t="shared" si="30"/>
        <v>0</v>
      </c>
      <c r="AJ54" s="282">
        <f t="shared" si="31"/>
        <v>0</v>
      </c>
      <c r="AK54" s="282">
        <f t="shared" si="32"/>
        <v>0</v>
      </c>
      <c r="AL54" s="282">
        <f t="shared" si="33"/>
        <v>0</v>
      </c>
      <c r="AM54" s="288">
        <f t="shared" si="85"/>
        <v>10</v>
      </c>
      <c r="AN54" s="289">
        <f t="shared" si="148"/>
        <v>0</v>
      </c>
      <c r="AQ54" s="284">
        <v>50</v>
      </c>
      <c r="AR54" s="325">
        <f>'2B'!G54</f>
        <v>0</v>
      </c>
      <c r="AS54" s="286"/>
      <c r="AT54" s="287"/>
      <c r="AU54" s="286"/>
      <c r="AV54" s="287"/>
      <c r="AW54" s="286"/>
      <c r="AX54" s="287"/>
      <c r="AY54" s="286"/>
      <c r="AZ54" s="287"/>
      <c r="BA54" s="286"/>
      <c r="BB54" s="287"/>
      <c r="BC54" s="286"/>
      <c r="BD54" s="287"/>
      <c r="BE54" s="286"/>
      <c r="BF54" s="287"/>
      <c r="BG54" s="286"/>
      <c r="BH54" s="287"/>
      <c r="BI54" s="286"/>
      <c r="BJ54" s="287"/>
      <c r="BK54" s="286"/>
      <c r="BL54" s="287"/>
      <c r="BM54" s="286"/>
      <c r="BN54" s="287"/>
      <c r="BO54" s="286"/>
      <c r="BP54" s="287"/>
      <c r="BQ54" s="323">
        <f t="shared" si="132"/>
        <v>0</v>
      </c>
      <c r="BR54" s="323">
        <f t="shared" si="133"/>
        <v>0</v>
      </c>
      <c r="BS54" s="323">
        <f t="shared" si="134"/>
        <v>0</v>
      </c>
      <c r="BT54" s="323">
        <f t="shared" si="135"/>
        <v>0</v>
      </c>
      <c r="BU54" s="323">
        <f t="shared" si="136"/>
        <v>0</v>
      </c>
      <c r="BV54" s="323">
        <f t="shared" si="137"/>
        <v>0</v>
      </c>
      <c r="BW54" s="323">
        <f t="shared" si="138"/>
        <v>0</v>
      </c>
      <c r="BX54" s="323">
        <f t="shared" si="139"/>
        <v>0</v>
      </c>
      <c r="BY54" s="323">
        <f t="shared" si="140"/>
        <v>0</v>
      </c>
      <c r="BZ54" s="323">
        <f t="shared" si="141"/>
        <v>0</v>
      </c>
      <c r="CA54" s="323">
        <f t="shared" si="142"/>
        <v>0</v>
      </c>
      <c r="CB54" s="323">
        <f t="shared" si="35"/>
        <v>0</v>
      </c>
      <c r="CC54" s="326">
        <f t="shared" si="86"/>
        <v>10</v>
      </c>
      <c r="CD54" s="327">
        <f t="shared" si="143"/>
        <v>0</v>
      </c>
      <c r="CG54" s="284">
        <v>50</v>
      </c>
      <c r="CH54" s="325" t="str">
        <f>'2C'!G54</f>
        <v xml:space="preserve">  </v>
      </c>
      <c r="CI54" s="286"/>
      <c r="CJ54" s="287"/>
      <c r="CK54" s="286"/>
      <c r="CL54" s="287"/>
      <c r="CM54" s="286"/>
      <c r="CN54" s="287"/>
      <c r="CO54" s="286"/>
      <c r="CP54" s="287"/>
      <c r="CQ54" s="286"/>
      <c r="CR54" s="287"/>
      <c r="CS54" s="286"/>
      <c r="CT54" s="287"/>
      <c r="CU54" s="286"/>
      <c r="CV54" s="287"/>
      <c r="CW54" s="286"/>
      <c r="CX54" s="287"/>
      <c r="CY54" s="286"/>
      <c r="CZ54" s="287"/>
      <c r="DA54" s="286"/>
      <c r="DB54" s="287"/>
      <c r="DC54" s="286"/>
      <c r="DD54" s="287"/>
      <c r="DE54" s="286"/>
      <c r="DF54" s="287"/>
      <c r="DG54" s="337">
        <f t="shared" si="37"/>
        <v>0</v>
      </c>
      <c r="DH54" s="337">
        <f t="shared" si="38"/>
        <v>0</v>
      </c>
      <c r="DI54" s="337">
        <f t="shared" si="39"/>
        <v>0</v>
      </c>
      <c r="DJ54" s="337">
        <f t="shared" si="40"/>
        <v>0</v>
      </c>
      <c r="DK54" s="337">
        <f t="shared" si="41"/>
        <v>0</v>
      </c>
      <c r="DL54" s="337">
        <f t="shared" si="42"/>
        <v>0</v>
      </c>
      <c r="DM54" s="337">
        <f t="shared" si="43"/>
        <v>0</v>
      </c>
      <c r="DN54" s="337">
        <f t="shared" si="44"/>
        <v>0</v>
      </c>
      <c r="DO54" s="337">
        <f t="shared" si="45"/>
        <v>0</v>
      </c>
      <c r="DP54" s="337">
        <f t="shared" si="46"/>
        <v>0</v>
      </c>
      <c r="DQ54" s="337">
        <f t="shared" si="47"/>
        <v>0</v>
      </c>
      <c r="DR54" s="337">
        <f t="shared" si="48"/>
        <v>0</v>
      </c>
      <c r="DS54" s="326">
        <f t="shared" si="144"/>
        <v>10</v>
      </c>
      <c r="DT54" s="327">
        <f t="shared" si="145"/>
        <v>0</v>
      </c>
      <c r="DV54" s="420">
        <v>50</v>
      </c>
      <c r="DW54" s="421"/>
      <c r="DX54" s="422"/>
      <c r="DY54" s="423"/>
      <c r="DZ54" s="422"/>
      <c r="EA54" s="423"/>
      <c r="EB54" s="422"/>
      <c r="EC54" s="423"/>
      <c r="ED54" s="422"/>
      <c r="EE54" s="423"/>
      <c r="EF54" s="422"/>
      <c r="EG54" s="423"/>
      <c r="EH54" s="422"/>
      <c r="EI54" s="423"/>
      <c r="EJ54" s="422"/>
      <c r="EK54" s="423"/>
      <c r="EL54" s="422"/>
      <c r="EM54" s="423"/>
      <c r="EN54" s="422"/>
      <c r="EO54" s="423"/>
      <c r="EP54" s="422"/>
      <c r="EQ54" s="423"/>
      <c r="ER54" s="422"/>
      <c r="ES54" s="423"/>
      <c r="ET54" s="422"/>
      <c r="EU54" s="423"/>
      <c r="EV54" s="418">
        <f t="shared" si="49"/>
        <v>0</v>
      </c>
      <c r="EW54" s="418">
        <f t="shared" si="50"/>
        <v>0</v>
      </c>
      <c r="EX54" s="418">
        <f t="shared" si="51"/>
        <v>0</v>
      </c>
      <c r="EY54" s="418">
        <f t="shared" si="52"/>
        <v>0</v>
      </c>
      <c r="EZ54" s="418">
        <f t="shared" si="53"/>
        <v>0</v>
      </c>
      <c r="FA54" s="418">
        <f t="shared" si="54"/>
        <v>0</v>
      </c>
      <c r="FB54" s="418">
        <f t="shared" si="55"/>
        <v>0</v>
      </c>
      <c r="FC54" s="418">
        <f t="shared" si="56"/>
        <v>0</v>
      </c>
      <c r="FD54" s="418">
        <f t="shared" si="57"/>
        <v>0</v>
      </c>
      <c r="FE54" s="418">
        <f t="shared" si="58"/>
        <v>0</v>
      </c>
      <c r="FF54" s="418">
        <f t="shared" si="59"/>
        <v>0</v>
      </c>
      <c r="FG54" s="418">
        <f t="shared" si="60"/>
        <v>0</v>
      </c>
      <c r="FH54" s="424">
        <f t="shared" si="149"/>
        <v>10</v>
      </c>
      <c r="FI54" s="425">
        <f t="shared" si="150"/>
        <v>0</v>
      </c>
      <c r="FL54" s="420">
        <v>50</v>
      </c>
      <c r="FM54" s="421"/>
      <c r="FN54" s="422"/>
      <c r="FO54" s="423"/>
      <c r="FP54" s="422"/>
      <c r="FQ54" s="423"/>
      <c r="FR54" s="422"/>
      <c r="FS54" s="423"/>
      <c r="FT54" s="422"/>
      <c r="FU54" s="423"/>
      <c r="FV54" s="422"/>
      <c r="FW54" s="423"/>
      <c r="FX54" s="422"/>
      <c r="FY54" s="423"/>
      <c r="FZ54" s="422"/>
      <c r="GA54" s="423"/>
      <c r="GB54" s="422"/>
      <c r="GC54" s="423"/>
      <c r="GD54" s="422"/>
      <c r="GE54" s="423"/>
      <c r="GF54" s="422"/>
      <c r="GG54" s="423"/>
      <c r="GH54" s="422"/>
      <c r="GI54" s="423"/>
      <c r="GJ54" s="422"/>
      <c r="GK54" s="423"/>
      <c r="GL54" s="418">
        <f t="shared" si="91"/>
        <v>0</v>
      </c>
      <c r="GM54" s="418">
        <f t="shared" si="92"/>
        <v>0</v>
      </c>
      <c r="GN54" s="418">
        <f t="shared" si="93"/>
        <v>0</v>
      </c>
      <c r="GO54" s="418">
        <f t="shared" si="94"/>
        <v>0</v>
      </c>
      <c r="GP54" s="418">
        <f t="shared" si="95"/>
        <v>0</v>
      </c>
      <c r="GQ54" s="418">
        <f t="shared" si="96"/>
        <v>0</v>
      </c>
      <c r="GR54" s="418">
        <f t="shared" si="97"/>
        <v>0</v>
      </c>
      <c r="GS54" s="418">
        <f t="shared" si="98"/>
        <v>0</v>
      </c>
      <c r="GT54" s="418">
        <f t="shared" si="99"/>
        <v>0</v>
      </c>
      <c r="GU54" s="418">
        <f t="shared" si="100"/>
        <v>0</v>
      </c>
      <c r="GV54" s="418">
        <f t="shared" si="101"/>
        <v>0</v>
      </c>
      <c r="GW54" s="418">
        <f t="shared" si="102"/>
        <v>0</v>
      </c>
      <c r="GX54" s="424">
        <f t="shared" si="103"/>
        <v>10</v>
      </c>
      <c r="GY54" s="425">
        <f t="shared" si="104"/>
        <v>0</v>
      </c>
      <c r="GZ54" s="179"/>
      <c r="HA54" s="420">
        <v>50</v>
      </c>
      <c r="HB54" s="426">
        <f>'4C'!G54</f>
        <v>0</v>
      </c>
      <c r="HC54" s="422"/>
      <c r="HD54" s="423"/>
      <c r="HE54" s="422"/>
      <c r="HF54" s="423"/>
      <c r="HG54" s="422"/>
      <c r="HH54" s="423"/>
      <c r="HI54" s="422"/>
      <c r="HJ54" s="423"/>
      <c r="HK54" s="422"/>
      <c r="HL54" s="423"/>
      <c r="HM54" s="422"/>
      <c r="HN54" s="423"/>
      <c r="HO54" s="422"/>
      <c r="HP54" s="423"/>
      <c r="HQ54" s="422"/>
      <c r="HR54" s="423"/>
      <c r="HS54" s="422"/>
      <c r="HT54" s="423"/>
      <c r="HU54" s="422"/>
      <c r="HV54" s="423"/>
      <c r="HW54" s="422"/>
      <c r="HX54" s="423"/>
      <c r="HY54" s="422"/>
      <c r="HZ54" s="423"/>
      <c r="IA54" s="418">
        <f t="shared" si="105"/>
        <v>0</v>
      </c>
      <c r="IB54" s="418">
        <f t="shared" si="106"/>
        <v>0</v>
      </c>
      <c r="IC54" s="418">
        <f t="shared" si="107"/>
        <v>0</v>
      </c>
      <c r="ID54" s="418">
        <f t="shared" si="108"/>
        <v>0</v>
      </c>
      <c r="IE54" s="418">
        <f t="shared" si="109"/>
        <v>0</v>
      </c>
      <c r="IF54" s="418">
        <f t="shared" si="110"/>
        <v>0</v>
      </c>
      <c r="IG54" s="418">
        <f t="shared" si="111"/>
        <v>0</v>
      </c>
      <c r="IH54" s="418">
        <f t="shared" si="112"/>
        <v>0</v>
      </c>
      <c r="II54" s="418">
        <f t="shared" si="113"/>
        <v>0</v>
      </c>
      <c r="IJ54" s="418">
        <f t="shared" si="114"/>
        <v>0</v>
      </c>
      <c r="IK54" s="418">
        <f t="shared" si="115"/>
        <v>0</v>
      </c>
      <c r="IL54" s="418">
        <f t="shared" si="116"/>
        <v>0</v>
      </c>
      <c r="IM54" s="424">
        <f t="shared" si="117"/>
        <v>10</v>
      </c>
      <c r="IN54" s="425">
        <f t="shared" si="118"/>
        <v>0</v>
      </c>
      <c r="IO54" s="179"/>
      <c r="IP54" s="234">
        <v>50</v>
      </c>
      <c r="IQ54" s="235" t="str">
        <f>'6A'!G54</f>
        <v xml:space="preserve">  </v>
      </c>
      <c r="IR54" s="243"/>
      <c r="IS54" s="243"/>
      <c r="IT54" s="243"/>
      <c r="IU54" s="243"/>
      <c r="IV54" s="243"/>
      <c r="IW54" s="244"/>
      <c r="IX54" s="244"/>
      <c r="IY54" s="245"/>
      <c r="IZ54" s="243"/>
      <c r="JA54" s="243"/>
      <c r="JB54" s="243"/>
      <c r="JC54" s="243"/>
      <c r="JD54" s="243"/>
      <c r="JE54" s="243"/>
      <c r="JF54" s="243"/>
      <c r="JG54" s="243"/>
      <c r="JH54" s="243"/>
      <c r="JI54" s="243"/>
      <c r="JJ54" s="243"/>
      <c r="JK54" s="243"/>
      <c r="JL54" s="243"/>
      <c r="JM54" s="243"/>
      <c r="JN54" s="232">
        <f t="shared" si="61"/>
        <v>0</v>
      </c>
      <c r="JO54" s="232">
        <f t="shared" si="62"/>
        <v>0</v>
      </c>
      <c r="JP54" s="232">
        <f t="shared" si="63"/>
        <v>0</v>
      </c>
      <c r="JQ54" s="232">
        <f t="shared" si="64"/>
        <v>0</v>
      </c>
      <c r="JR54" s="232">
        <f t="shared" si="65"/>
        <v>0</v>
      </c>
      <c r="JS54" s="232">
        <f t="shared" si="66"/>
        <v>0</v>
      </c>
      <c r="JT54" s="232">
        <f t="shared" si="67"/>
        <v>0</v>
      </c>
      <c r="JU54" s="232">
        <f t="shared" si="68"/>
        <v>0</v>
      </c>
      <c r="JV54" s="232">
        <f t="shared" si="69"/>
        <v>0</v>
      </c>
      <c r="JW54" s="232">
        <f t="shared" si="70"/>
        <v>0</v>
      </c>
      <c r="JX54" s="232">
        <f t="shared" si="71"/>
        <v>0</v>
      </c>
      <c r="JY54" s="240">
        <f t="shared" si="119"/>
        <v>9</v>
      </c>
      <c r="JZ54" s="241">
        <f t="shared" si="146"/>
        <v>0</v>
      </c>
      <c r="KB54" s="234">
        <v>50</v>
      </c>
      <c r="KC54" s="242">
        <f>'6B'!G53</f>
        <v>0</v>
      </c>
      <c r="KD54" s="236"/>
      <c r="KE54" s="236"/>
      <c r="KF54" s="236"/>
      <c r="KG54" s="236"/>
      <c r="KH54" s="236"/>
      <c r="KI54" s="237"/>
      <c r="KJ54" s="237"/>
      <c r="KK54" s="238"/>
      <c r="KL54" s="236"/>
      <c r="KM54" s="236"/>
      <c r="KN54" s="236"/>
      <c r="KO54" s="236"/>
      <c r="KP54" s="236"/>
      <c r="KQ54" s="236"/>
      <c r="KR54" s="236"/>
      <c r="KS54" s="236"/>
      <c r="KT54" s="236"/>
      <c r="KU54" s="236"/>
      <c r="KV54" s="236"/>
      <c r="KW54" s="236"/>
      <c r="KX54" s="236"/>
      <c r="KY54" s="236"/>
      <c r="KZ54" s="232">
        <f t="shared" si="120"/>
        <v>0</v>
      </c>
      <c r="LA54" s="232">
        <f t="shared" si="121"/>
        <v>0</v>
      </c>
      <c r="LB54" s="232">
        <f t="shared" si="122"/>
        <v>0</v>
      </c>
      <c r="LC54" s="232">
        <f t="shared" si="123"/>
        <v>0</v>
      </c>
      <c r="LD54" s="232">
        <f t="shared" si="124"/>
        <v>0</v>
      </c>
      <c r="LE54" s="232">
        <f t="shared" si="125"/>
        <v>0</v>
      </c>
      <c r="LF54" s="232">
        <f t="shared" si="126"/>
        <v>0</v>
      </c>
      <c r="LG54" s="232">
        <f t="shared" si="127"/>
        <v>0</v>
      </c>
      <c r="LH54" s="232">
        <f t="shared" si="128"/>
        <v>0</v>
      </c>
      <c r="LI54" s="232">
        <f t="shared" si="129"/>
        <v>0</v>
      </c>
      <c r="LJ54" s="232">
        <f t="shared" si="130"/>
        <v>0</v>
      </c>
      <c r="LK54" s="262">
        <f t="shared" si="131"/>
        <v>9</v>
      </c>
      <c r="LL54" s="241">
        <f t="shared" si="147"/>
        <v>0</v>
      </c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</row>
    <row r="55" spans="1:346" s="33" customFormat="1">
      <c r="A55" s="284">
        <v>51</v>
      </c>
      <c r="B55" s="290">
        <f>'2 A'!G55</f>
        <v>0</v>
      </c>
      <c r="C55" s="291"/>
      <c r="D55" s="287"/>
      <c r="E55" s="291"/>
      <c r="F55" s="287"/>
      <c r="G55" s="291"/>
      <c r="H55" s="287"/>
      <c r="I55" s="291"/>
      <c r="J55" s="287"/>
      <c r="K55" s="291"/>
      <c r="L55" s="287"/>
      <c r="M55" s="291"/>
      <c r="N55" s="287"/>
      <c r="O55" s="291"/>
      <c r="P55" s="287"/>
      <c r="Q55" s="291"/>
      <c r="R55" s="287"/>
      <c r="S55" s="291"/>
      <c r="T55" s="287"/>
      <c r="U55" s="291"/>
      <c r="V55" s="287"/>
      <c r="W55" s="291"/>
      <c r="X55" s="287"/>
      <c r="Y55" s="291"/>
      <c r="Z55" s="287"/>
      <c r="AA55" s="282">
        <f t="shared" si="22"/>
        <v>0</v>
      </c>
      <c r="AB55" s="282">
        <f t="shared" si="23"/>
        <v>0</v>
      </c>
      <c r="AC55" s="282">
        <f t="shared" si="24"/>
        <v>0</v>
      </c>
      <c r="AD55" s="282">
        <f t="shared" si="25"/>
        <v>0</v>
      </c>
      <c r="AE55" s="282">
        <f t="shared" si="26"/>
        <v>0</v>
      </c>
      <c r="AF55" s="282">
        <f t="shared" si="27"/>
        <v>0</v>
      </c>
      <c r="AG55" s="282">
        <f t="shared" si="28"/>
        <v>0</v>
      </c>
      <c r="AH55" s="282">
        <f t="shared" si="29"/>
        <v>0</v>
      </c>
      <c r="AI55" s="282">
        <f t="shared" si="30"/>
        <v>0</v>
      </c>
      <c r="AJ55" s="282">
        <f t="shared" si="31"/>
        <v>0</v>
      </c>
      <c r="AK55" s="282">
        <f t="shared" si="32"/>
        <v>0</v>
      </c>
      <c r="AL55" s="282">
        <f t="shared" si="33"/>
        <v>0</v>
      </c>
      <c r="AM55" s="288">
        <f t="shared" si="85"/>
        <v>10</v>
      </c>
      <c r="AN55" s="289">
        <f t="shared" si="148"/>
        <v>0</v>
      </c>
      <c r="AQ55" s="284">
        <v>51</v>
      </c>
      <c r="AR55" s="325">
        <f>'2B'!G55</f>
        <v>0</v>
      </c>
      <c r="AS55" s="291"/>
      <c r="AT55" s="287"/>
      <c r="AU55" s="291"/>
      <c r="AV55" s="287"/>
      <c r="AW55" s="291"/>
      <c r="AX55" s="287"/>
      <c r="AY55" s="291"/>
      <c r="AZ55" s="287"/>
      <c r="BA55" s="291"/>
      <c r="BB55" s="287"/>
      <c r="BC55" s="291"/>
      <c r="BD55" s="287"/>
      <c r="BE55" s="291"/>
      <c r="BF55" s="287"/>
      <c r="BG55" s="291"/>
      <c r="BH55" s="287"/>
      <c r="BI55" s="291"/>
      <c r="BJ55" s="287"/>
      <c r="BK55" s="291"/>
      <c r="BL55" s="287"/>
      <c r="BM55" s="291"/>
      <c r="BN55" s="287"/>
      <c r="BO55" s="291"/>
      <c r="BP55" s="287"/>
      <c r="BQ55" s="323">
        <f t="shared" si="132"/>
        <v>0</v>
      </c>
      <c r="BR55" s="323">
        <f t="shared" si="133"/>
        <v>0</v>
      </c>
      <c r="BS55" s="323">
        <f t="shared" si="134"/>
        <v>0</v>
      </c>
      <c r="BT55" s="323">
        <f t="shared" si="135"/>
        <v>0</v>
      </c>
      <c r="BU55" s="323">
        <f t="shared" si="136"/>
        <v>0</v>
      </c>
      <c r="BV55" s="323">
        <f t="shared" si="137"/>
        <v>0</v>
      </c>
      <c r="BW55" s="323">
        <f t="shared" si="138"/>
        <v>0</v>
      </c>
      <c r="BX55" s="323">
        <f t="shared" si="139"/>
        <v>0</v>
      </c>
      <c r="BY55" s="323">
        <f t="shared" si="140"/>
        <v>0</v>
      </c>
      <c r="BZ55" s="323">
        <f t="shared" si="141"/>
        <v>0</v>
      </c>
      <c r="CA55" s="323">
        <f t="shared" si="142"/>
        <v>0</v>
      </c>
      <c r="CB55" s="323">
        <f t="shared" si="35"/>
        <v>0</v>
      </c>
      <c r="CC55" s="326">
        <f t="shared" si="86"/>
        <v>10</v>
      </c>
      <c r="CD55" s="327">
        <f t="shared" si="143"/>
        <v>0</v>
      </c>
      <c r="CG55" s="284">
        <v>51</v>
      </c>
      <c r="CH55" s="325"/>
      <c r="CI55" s="291"/>
      <c r="CJ55" s="287"/>
      <c r="CK55" s="291"/>
      <c r="CL55" s="287"/>
      <c r="CM55" s="291"/>
      <c r="CN55" s="287"/>
      <c r="CO55" s="291"/>
      <c r="CP55" s="287"/>
      <c r="CQ55" s="291"/>
      <c r="CR55" s="287"/>
      <c r="CS55" s="291"/>
      <c r="CT55" s="287"/>
      <c r="CU55" s="291"/>
      <c r="CV55" s="287"/>
      <c r="CW55" s="291"/>
      <c r="CX55" s="287"/>
      <c r="CY55" s="291"/>
      <c r="CZ55" s="287"/>
      <c r="DA55" s="291"/>
      <c r="DB55" s="287"/>
      <c r="DC55" s="291"/>
      <c r="DD55" s="287"/>
      <c r="DE55" s="291"/>
      <c r="DF55" s="287"/>
      <c r="DG55" s="337">
        <f t="shared" si="37"/>
        <v>0</v>
      </c>
      <c r="DH55" s="337">
        <f t="shared" si="38"/>
        <v>0</v>
      </c>
      <c r="DI55" s="337">
        <f t="shared" si="39"/>
        <v>0</v>
      </c>
      <c r="DJ55" s="337">
        <f t="shared" si="40"/>
        <v>0</v>
      </c>
      <c r="DK55" s="337">
        <f t="shared" si="41"/>
        <v>0</v>
      </c>
      <c r="DL55" s="337">
        <f t="shared" si="42"/>
        <v>0</v>
      </c>
      <c r="DM55" s="337">
        <f t="shared" si="43"/>
        <v>0</v>
      </c>
      <c r="DN55" s="337">
        <f t="shared" si="44"/>
        <v>0</v>
      </c>
      <c r="DO55" s="337">
        <f t="shared" si="45"/>
        <v>0</v>
      </c>
      <c r="DP55" s="337">
        <f t="shared" si="46"/>
        <v>0</v>
      </c>
      <c r="DQ55" s="337">
        <f t="shared" si="47"/>
        <v>0</v>
      </c>
      <c r="DR55" s="337">
        <f t="shared" si="48"/>
        <v>0</v>
      </c>
      <c r="DS55" s="326">
        <f t="shared" si="144"/>
        <v>10</v>
      </c>
      <c r="DT55" s="327">
        <f t="shared" si="145"/>
        <v>0</v>
      </c>
      <c r="DV55" s="420">
        <v>51</v>
      </c>
      <c r="DW55" s="421"/>
      <c r="DX55" s="427"/>
      <c r="DY55" s="423"/>
      <c r="DZ55" s="427"/>
      <c r="EA55" s="423"/>
      <c r="EB55" s="427"/>
      <c r="EC55" s="423"/>
      <c r="ED55" s="427"/>
      <c r="EE55" s="423"/>
      <c r="EF55" s="427"/>
      <c r="EG55" s="423"/>
      <c r="EH55" s="427"/>
      <c r="EI55" s="423"/>
      <c r="EJ55" s="427"/>
      <c r="EK55" s="423"/>
      <c r="EL55" s="427"/>
      <c r="EM55" s="423"/>
      <c r="EN55" s="427"/>
      <c r="EO55" s="423"/>
      <c r="EP55" s="427"/>
      <c r="EQ55" s="423"/>
      <c r="ER55" s="427"/>
      <c r="ES55" s="423"/>
      <c r="ET55" s="427"/>
      <c r="EU55" s="423"/>
      <c r="EV55" s="418">
        <f t="shared" si="49"/>
        <v>0</v>
      </c>
      <c r="EW55" s="418">
        <f t="shared" si="50"/>
        <v>0</v>
      </c>
      <c r="EX55" s="418">
        <f t="shared" si="51"/>
        <v>0</v>
      </c>
      <c r="EY55" s="418">
        <f t="shared" si="52"/>
        <v>0</v>
      </c>
      <c r="EZ55" s="418">
        <f t="shared" si="53"/>
        <v>0</v>
      </c>
      <c r="FA55" s="418">
        <f t="shared" si="54"/>
        <v>0</v>
      </c>
      <c r="FB55" s="418">
        <f t="shared" si="55"/>
        <v>0</v>
      </c>
      <c r="FC55" s="418">
        <f t="shared" si="56"/>
        <v>0</v>
      </c>
      <c r="FD55" s="418">
        <f t="shared" si="57"/>
        <v>0</v>
      </c>
      <c r="FE55" s="418">
        <f t="shared" si="58"/>
        <v>0</v>
      </c>
      <c r="FF55" s="418">
        <f t="shared" si="59"/>
        <v>0</v>
      </c>
      <c r="FG55" s="418">
        <f t="shared" si="60"/>
        <v>0</v>
      </c>
      <c r="FH55" s="424">
        <f t="shared" si="149"/>
        <v>10</v>
      </c>
      <c r="FI55" s="425">
        <f t="shared" si="150"/>
        <v>0</v>
      </c>
      <c r="FL55" s="420">
        <v>51</v>
      </c>
      <c r="FM55" s="421"/>
      <c r="FN55" s="427"/>
      <c r="FO55" s="423"/>
      <c r="FP55" s="427"/>
      <c r="FQ55" s="423"/>
      <c r="FR55" s="427"/>
      <c r="FS55" s="423"/>
      <c r="FT55" s="427"/>
      <c r="FU55" s="423"/>
      <c r="FV55" s="427"/>
      <c r="FW55" s="423"/>
      <c r="FX55" s="427"/>
      <c r="FY55" s="423"/>
      <c r="FZ55" s="427"/>
      <c r="GA55" s="423"/>
      <c r="GB55" s="427"/>
      <c r="GC55" s="423"/>
      <c r="GD55" s="427"/>
      <c r="GE55" s="423"/>
      <c r="GF55" s="427"/>
      <c r="GG55" s="423"/>
      <c r="GH55" s="427"/>
      <c r="GI55" s="423"/>
      <c r="GJ55" s="427"/>
      <c r="GK55" s="423"/>
      <c r="GL55" s="418">
        <f t="shared" si="91"/>
        <v>0</v>
      </c>
      <c r="GM55" s="418">
        <f t="shared" si="92"/>
        <v>0</v>
      </c>
      <c r="GN55" s="418">
        <f t="shared" si="93"/>
        <v>0</v>
      </c>
      <c r="GO55" s="418">
        <f t="shared" si="94"/>
        <v>0</v>
      </c>
      <c r="GP55" s="418">
        <f t="shared" si="95"/>
        <v>0</v>
      </c>
      <c r="GQ55" s="418">
        <f t="shared" si="96"/>
        <v>0</v>
      </c>
      <c r="GR55" s="418">
        <f t="shared" si="97"/>
        <v>0</v>
      </c>
      <c r="GS55" s="418">
        <f t="shared" si="98"/>
        <v>0</v>
      </c>
      <c r="GT55" s="418">
        <f t="shared" si="99"/>
        <v>0</v>
      </c>
      <c r="GU55" s="418">
        <f t="shared" si="100"/>
        <v>0</v>
      </c>
      <c r="GV55" s="418">
        <f t="shared" si="101"/>
        <v>0</v>
      </c>
      <c r="GW55" s="418">
        <f t="shared" si="102"/>
        <v>0</v>
      </c>
      <c r="GX55" s="424">
        <f t="shared" si="103"/>
        <v>10</v>
      </c>
      <c r="GY55" s="425">
        <f t="shared" si="104"/>
        <v>0</v>
      </c>
      <c r="GZ55" s="179"/>
      <c r="HA55" s="420">
        <v>51</v>
      </c>
      <c r="HB55" s="426">
        <f>'4C'!G55</f>
        <v>0</v>
      </c>
      <c r="HC55" s="427"/>
      <c r="HD55" s="423"/>
      <c r="HE55" s="427"/>
      <c r="HF55" s="423"/>
      <c r="HG55" s="427"/>
      <c r="HH55" s="423"/>
      <c r="HI55" s="427"/>
      <c r="HJ55" s="423"/>
      <c r="HK55" s="427"/>
      <c r="HL55" s="423"/>
      <c r="HM55" s="427"/>
      <c r="HN55" s="423"/>
      <c r="HO55" s="427"/>
      <c r="HP55" s="423"/>
      <c r="HQ55" s="427"/>
      <c r="HR55" s="423"/>
      <c r="HS55" s="427"/>
      <c r="HT55" s="423"/>
      <c r="HU55" s="427"/>
      <c r="HV55" s="423"/>
      <c r="HW55" s="427"/>
      <c r="HX55" s="423"/>
      <c r="HY55" s="427"/>
      <c r="HZ55" s="423"/>
      <c r="IA55" s="418">
        <f t="shared" si="105"/>
        <v>0</v>
      </c>
      <c r="IB55" s="418">
        <f t="shared" si="106"/>
        <v>0</v>
      </c>
      <c r="IC55" s="418">
        <f t="shared" si="107"/>
        <v>0</v>
      </c>
      <c r="ID55" s="418">
        <f t="shared" si="108"/>
        <v>0</v>
      </c>
      <c r="IE55" s="418">
        <f t="shared" si="109"/>
        <v>0</v>
      </c>
      <c r="IF55" s="418">
        <f t="shared" si="110"/>
        <v>0</v>
      </c>
      <c r="IG55" s="418">
        <f t="shared" si="111"/>
        <v>0</v>
      </c>
      <c r="IH55" s="418">
        <f t="shared" si="112"/>
        <v>0</v>
      </c>
      <c r="II55" s="418">
        <f t="shared" si="113"/>
        <v>0</v>
      </c>
      <c r="IJ55" s="418">
        <f t="shared" si="114"/>
        <v>0</v>
      </c>
      <c r="IK55" s="418">
        <f t="shared" si="115"/>
        <v>0</v>
      </c>
      <c r="IL55" s="418">
        <f t="shared" si="116"/>
        <v>0</v>
      </c>
      <c r="IM55" s="424">
        <f t="shared" si="117"/>
        <v>10</v>
      </c>
      <c r="IN55" s="425">
        <f t="shared" si="118"/>
        <v>0</v>
      </c>
      <c r="IO55" s="179"/>
      <c r="IP55" s="234">
        <v>51</v>
      </c>
      <c r="IQ55" s="242" t="str">
        <f>'6A'!G55</f>
        <v xml:space="preserve">  </v>
      </c>
      <c r="IR55" s="243"/>
      <c r="IS55" s="243"/>
      <c r="IT55" s="243"/>
      <c r="IU55" s="243"/>
      <c r="IV55" s="243"/>
      <c r="IW55" s="244"/>
      <c r="IX55" s="244"/>
      <c r="IY55" s="245"/>
      <c r="IZ55" s="243"/>
      <c r="JA55" s="243"/>
      <c r="JB55" s="243"/>
      <c r="JC55" s="243"/>
      <c r="JD55" s="243"/>
      <c r="JE55" s="243"/>
      <c r="JF55" s="243"/>
      <c r="JG55" s="243"/>
      <c r="JH55" s="243"/>
      <c r="JI55" s="243"/>
      <c r="JJ55" s="243"/>
      <c r="JK55" s="243"/>
      <c r="JL55" s="243"/>
      <c r="JM55" s="243"/>
      <c r="JN55" s="232">
        <f t="shared" si="61"/>
        <v>0</v>
      </c>
      <c r="JO55" s="232">
        <f t="shared" si="62"/>
        <v>0</v>
      </c>
      <c r="JP55" s="232">
        <f t="shared" si="63"/>
        <v>0</v>
      </c>
      <c r="JQ55" s="232">
        <f t="shared" si="64"/>
        <v>0</v>
      </c>
      <c r="JR55" s="232">
        <f t="shared" si="65"/>
        <v>0</v>
      </c>
      <c r="JS55" s="232">
        <f t="shared" si="66"/>
        <v>0</v>
      </c>
      <c r="JT55" s="232">
        <f t="shared" si="67"/>
        <v>0</v>
      </c>
      <c r="JU55" s="232">
        <f t="shared" si="68"/>
        <v>0</v>
      </c>
      <c r="JV55" s="232">
        <f t="shared" si="69"/>
        <v>0</v>
      </c>
      <c r="JW55" s="232">
        <f t="shared" si="70"/>
        <v>0</v>
      </c>
      <c r="JX55" s="232">
        <f t="shared" si="71"/>
        <v>0</v>
      </c>
      <c r="JY55" s="240">
        <f t="shared" si="119"/>
        <v>9</v>
      </c>
      <c r="JZ55" s="241">
        <f t="shared" si="146"/>
        <v>0</v>
      </c>
      <c r="KB55" s="234">
        <v>51</v>
      </c>
      <c r="KC55" s="242">
        <f>'6B'!G54</f>
        <v>0</v>
      </c>
      <c r="KD55" s="236"/>
      <c r="KE55" s="236"/>
      <c r="KF55" s="236"/>
      <c r="KG55" s="236"/>
      <c r="KH55" s="236"/>
      <c r="KI55" s="237"/>
      <c r="KJ55" s="237"/>
      <c r="KK55" s="238"/>
      <c r="KL55" s="236"/>
      <c r="KM55" s="236"/>
      <c r="KN55" s="236"/>
      <c r="KO55" s="236"/>
      <c r="KP55" s="236"/>
      <c r="KQ55" s="236"/>
      <c r="KR55" s="236"/>
      <c r="KS55" s="236"/>
      <c r="KT55" s="236"/>
      <c r="KU55" s="236"/>
      <c r="KV55" s="236"/>
      <c r="KW55" s="236"/>
      <c r="KX55" s="236"/>
      <c r="KY55" s="236"/>
      <c r="KZ55" s="232">
        <f t="shared" si="120"/>
        <v>0</v>
      </c>
      <c r="LA55" s="232">
        <f t="shared" si="121"/>
        <v>0</v>
      </c>
      <c r="LB55" s="232">
        <f t="shared" si="122"/>
        <v>0</v>
      </c>
      <c r="LC55" s="232">
        <f t="shared" si="123"/>
        <v>0</v>
      </c>
      <c r="LD55" s="232">
        <f t="shared" si="124"/>
        <v>0</v>
      </c>
      <c r="LE55" s="232">
        <f t="shared" si="125"/>
        <v>0</v>
      </c>
      <c r="LF55" s="232">
        <f t="shared" si="126"/>
        <v>0</v>
      </c>
      <c r="LG55" s="232">
        <f t="shared" si="127"/>
        <v>0</v>
      </c>
      <c r="LH55" s="232">
        <f t="shared" si="128"/>
        <v>0</v>
      </c>
      <c r="LI55" s="232">
        <f t="shared" si="129"/>
        <v>0</v>
      </c>
      <c r="LJ55" s="232">
        <f t="shared" si="130"/>
        <v>0</v>
      </c>
      <c r="LK55" s="262">
        <f t="shared" si="131"/>
        <v>9</v>
      </c>
      <c r="LL55" s="241">
        <f t="shared" si="147"/>
        <v>0</v>
      </c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</row>
    <row r="56" spans="1:346" s="33" customFormat="1">
      <c r="A56" s="284">
        <v>52</v>
      </c>
      <c r="B56" s="290">
        <f>'2 A'!G56</f>
        <v>0</v>
      </c>
      <c r="C56" s="292"/>
      <c r="D56" s="293"/>
      <c r="E56" s="292"/>
      <c r="F56" s="293"/>
      <c r="G56" s="292"/>
      <c r="H56" s="293"/>
      <c r="I56" s="292"/>
      <c r="J56" s="293"/>
      <c r="K56" s="292"/>
      <c r="L56" s="293"/>
      <c r="M56" s="292"/>
      <c r="N56" s="293"/>
      <c r="O56" s="292"/>
      <c r="P56" s="293"/>
      <c r="Q56" s="292"/>
      <c r="R56" s="293"/>
      <c r="S56" s="292"/>
      <c r="T56" s="293"/>
      <c r="U56" s="292"/>
      <c r="V56" s="293"/>
      <c r="W56" s="292"/>
      <c r="X56" s="293"/>
      <c r="Y56" s="292"/>
      <c r="Z56" s="293"/>
      <c r="AA56" s="282">
        <f t="shared" si="22"/>
        <v>0</v>
      </c>
      <c r="AB56" s="282">
        <f t="shared" si="23"/>
        <v>0</v>
      </c>
      <c r="AC56" s="282">
        <f t="shared" si="24"/>
        <v>0</v>
      </c>
      <c r="AD56" s="282">
        <f t="shared" si="25"/>
        <v>0</v>
      </c>
      <c r="AE56" s="282">
        <f t="shared" si="26"/>
        <v>0</v>
      </c>
      <c r="AF56" s="282">
        <f t="shared" si="27"/>
        <v>0</v>
      </c>
      <c r="AG56" s="282">
        <f t="shared" si="28"/>
        <v>0</v>
      </c>
      <c r="AH56" s="282">
        <f t="shared" si="29"/>
        <v>0</v>
      </c>
      <c r="AI56" s="282">
        <f t="shared" si="30"/>
        <v>0</v>
      </c>
      <c r="AJ56" s="282">
        <f t="shared" si="31"/>
        <v>0</v>
      </c>
      <c r="AK56" s="282">
        <f t="shared" si="32"/>
        <v>0</v>
      </c>
      <c r="AL56" s="282">
        <f t="shared" si="33"/>
        <v>0</v>
      </c>
      <c r="AM56" s="288">
        <f t="shared" si="85"/>
        <v>10</v>
      </c>
      <c r="AN56" s="289">
        <f t="shared" si="148"/>
        <v>0</v>
      </c>
      <c r="AQ56" s="284">
        <v>52</v>
      </c>
      <c r="AR56" s="325"/>
      <c r="AS56" s="292"/>
      <c r="AT56" s="293"/>
      <c r="AU56" s="292"/>
      <c r="AV56" s="293"/>
      <c r="AW56" s="292"/>
      <c r="AX56" s="293"/>
      <c r="AY56" s="292"/>
      <c r="AZ56" s="293"/>
      <c r="BA56" s="292"/>
      <c r="BB56" s="293"/>
      <c r="BC56" s="292"/>
      <c r="BD56" s="293"/>
      <c r="BE56" s="292"/>
      <c r="BF56" s="293"/>
      <c r="BG56" s="292"/>
      <c r="BH56" s="293"/>
      <c r="BI56" s="292"/>
      <c r="BJ56" s="293"/>
      <c r="BK56" s="292"/>
      <c r="BL56" s="293"/>
      <c r="BM56" s="292"/>
      <c r="BN56" s="293"/>
      <c r="BO56" s="292"/>
      <c r="BP56" s="293"/>
      <c r="BQ56" s="323">
        <f t="shared" si="132"/>
        <v>0</v>
      </c>
      <c r="BR56" s="323">
        <f t="shared" si="133"/>
        <v>0</v>
      </c>
      <c r="BS56" s="323">
        <f t="shared" si="134"/>
        <v>0</v>
      </c>
      <c r="BT56" s="323">
        <f t="shared" si="135"/>
        <v>0</v>
      </c>
      <c r="BU56" s="323">
        <f t="shared" si="136"/>
        <v>0</v>
      </c>
      <c r="BV56" s="323">
        <f t="shared" si="137"/>
        <v>0</v>
      </c>
      <c r="BW56" s="323">
        <f t="shared" si="138"/>
        <v>0</v>
      </c>
      <c r="BX56" s="323">
        <f t="shared" si="139"/>
        <v>0</v>
      </c>
      <c r="BY56" s="323">
        <f t="shared" si="140"/>
        <v>0</v>
      </c>
      <c r="BZ56" s="323">
        <f t="shared" si="141"/>
        <v>0</v>
      </c>
      <c r="CA56" s="323">
        <f t="shared" si="142"/>
        <v>0</v>
      </c>
      <c r="CB56" s="323">
        <f t="shared" si="35"/>
        <v>0</v>
      </c>
      <c r="CC56" s="326">
        <f t="shared" si="86"/>
        <v>10</v>
      </c>
      <c r="CD56" s="327">
        <f t="shared" si="143"/>
        <v>0</v>
      </c>
      <c r="CG56" s="284">
        <v>52</v>
      </c>
      <c r="CH56" s="325"/>
      <c r="CI56" s="292"/>
      <c r="CJ56" s="293"/>
      <c r="CK56" s="292"/>
      <c r="CL56" s="293"/>
      <c r="CM56" s="292"/>
      <c r="CN56" s="293"/>
      <c r="CO56" s="292"/>
      <c r="CP56" s="293"/>
      <c r="CQ56" s="292"/>
      <c r="CR56" s="293"/>
      <c r="CS56" s="292"/>
      <c r="CT56" s="293"/>
      <c r="CU56" s="292"/>
      <c r="CV56" s="293"/>
      <c r="CW56" s="292"/>
      <c r="CX56" s="293"/>
      <c r="CY56" s="292"/>
      <c r="CZ56" s="293"/>
      <c r="DA56" s="292"/>
      <c r="DB56" s="293"/>
      <c r="DC56" s="292"/>
      <c r="DD56" s="293"/>
      <c r="DE56" s="292"/>
      <c r="DF56" s="293"/>
      <c r="DG56" s="337">
        <f t="shared" si="37"/>
        <v>0</v>
      </c>
      <c r="DH56" s="337">
        <f t="shared" si="38"/>
        <v>0</v>
      </c>
      <c r="DI56" s="337">
        <f t="shared" si="39"/>
        <v>0</v>
      </c>
      <c r="DJ56" s="337">
        <f t="shared" si="40"/>
        <v>0</v>
      </c>
      <c r="DK56" s="337">
        <f t="shared" si="41"/>
        <v>0</v>
      </c>
      <c r="DL56" s="337">
        <f t="shared" si="42"/>
        <v>0</v>
      </c>
      <c r="DM56" s="337">
        <f t="shared" si="43"/>
        <v>0</v>
      </c>
      <c r="DN56" s="337">
        <f t="shared" si="44"/>
        <v>0</v>
      </c>
      <c r="DO56" s="337">
        <f t="shared" si="45"/>
        <v>0</v>
      </c>
      <c r="DP56" s="337">
        <f t="shared" si="46"/>
        <v>0</v>
      </c>
      <c r="DQ56" s="337">
        <f t="shared" si="47"/>
        <v>0</v>
      </c>
      <c r="DR56" s="337">
        <f t="shared" si="48"/>
        <v>0</v>
      </c>
      <c r="DS56" s="326">
        <f t="shared" si="144"/>
        <v>10</v>
      </c>
      <c r="DT56" s="327">
        <f t="shared" si="145"/>
        <v>0</v>
      </c>
      <c r="DV56" s="420">
        <v>52</v>
      </c>
      <c r="DW56" s="421"/>
      <c r="DX56" s="428"/>
      <c r="DY56" s="429"/>
      <c r="DZ56" s="428"/>
      <c r="EA56" s="429"/>
      <c r="EB56" s="428"/>
      <c r="EC56" s="429"/>
      <c r="ED56" s="428"/>
      <c r="EE56" s="429"/>
      <c r="EF56" s="428"/>
      <c r="EG56" s="429"/>
      <c r="EH56" s="428"/>
      <c r="EI56" s="429"/>
      <c r="EJ56" s="428"/>
      <c r="EK56" s="429"/>
      <c r="EL56" s="428"/>
      <c r="EM56" s="429"/>
      <c r="EN56" s="428"/>
      <c r="EO56" s="429"/>
      <c r="EP56" s="428"/>
      <c r="EQ56" s="429"/>
      <c r="ER56" s="428"/>
      <c r="ES56" s="429"/>
      <c r="ET56" s="428"/>
      <c r="EU56" s="429"/>
      <c r="EV56" s="418">
        <f t="shared" si="49"/>
        <v>0</v>
      </c>
      <c r="EW56" s="418">
        <f t="shared" si="50"/>
        <v>0</v>
      </c>
      <c r="EX56" s="418">
        <f t="shared" si="51"/>
        <v>0</v>
      </c>
      <c r="EY56" s="418">
        <f t="shared" si="52"/>
        <v>0</v>
      </c>
      <c r="EZ56" s="418">
        <f t="shared" si="53"/>
        <v>0</v>
      </c>
      <c r="FA56" s="418">
        <f t="shared" si="54"/>
        <v>0</v>
      </c>
      <c r="FB56" s="418">
        <f t="shared" si="55"/>
        <v>0</v>
      </c>
      <c r="FC56" s="418">
        <f t="shared" si="56"/>
        <v>0</v>
      </c>
      <c r="FD56" s="418">
        <f t="shared" si="57"/>
        <v>0</v>
      </c>
      <c r="FE56" s="418">
        <f t="shared" si="58"/>
        <v>0</v>
      </c>
      <c r="FF56" s="418">
        <f t="shared" si="59"/>
        <v>0</v>
      </c>
      <c r="FG56" s="418">
        <f t="shared" si="60"/>
        <v>0</v>
      </c>
      <c r="FH56" s="424">
        <f t="shared" si="149"/>
        <v>10</v>
      </c>
      <c r="FI56" s="425">
        <f t="shared" si="150"/>
        <v>0</v>
      </c>
      <c r="FL56" s="420">
        <v>52</v>
      </c>
      <c r="FM56" s="421"/>
      <c r="FN56" s="428"/>
      <c r="FO56" s="429"/>
      <c r="FP56" s="428"/>
      <c r="FQ56" s="429"/>
      <c r="FR56" s="428"/>
      <c r="FS56" s="429"/>
      <c r="FT56" s="428"/>
      <c r="FU56" s="429"/>
      <c r="FV56" s="428"/>
      <c r="FW56" s="429"/>
      <c r="FX56" s="428"/>
      <c r="FY56" s="429"/>
      <c r="FZ56" s="428"/>
      <c r="GA56" s="429"/>
      <c r="GB56" s="428"/>
      <c r="GC56" s="429"/>
      <c r="GD56" s="428"/>
      <c r="GE56" s="429"/>
      <c r="GF56" s="428"/>
      <c r="GG56" s="429"/>
      <c r="GH56" s="428"/>
      <c r="GI56" s="429"/>
      <c r="GJ56" s="428"/>
      <c r="GK56" s="429"/>
      <c r="GL56" s="418">
        <f t="shared" si="91"/>
        <v>0</v>
      </c>
      <c r="GM56" s="418">
        <f t="shared" si="92"/>
        <v>0</v>
      </c>
      <c r="GN56" s="418">
        <f t="shared" si="93"/>
        <v>0</v>
      </c>
      <c r="GO56" s="418">
        <f t="shared" si="94"/>
        <v>0</v>
      </c>
      <c r="GP56" s="418">
        <f t="shared" si="95"/>
        <v>0</v>
      </c>
      <c r="GQ56" s="418">
        <f t="shared" si="96"/>
        <v>0</v>
      </c>
      <c r="GR56" s="418">
        <f t="shared" si="97"/>
        <v>0</v>
      </c>
      <c r="GS56" s="418">
        <f t="shared" si="98"/>
        <v>0</v>
      </c>
      <c r="GT56" s="418">
        <f t="shared" si="99"/>
        <v>0</v>
      </c>
      <c r="GU56" s="418">
        <f t="shared" si="100"/>
        <v>0</v>
      </c>
      <c r="GV56" s="418">
        <f t="shared" si="101"/>
        <v>0</v>
      </c>
      <c r="GW56" s="418">
        <f t="shared" si="102"/>
        <v>0</v>
      </c>
      <c r="GX56" s="424">
        <f t="shared" si="103"/>
        <v>10</v>
      </c>
      <c r="GY56" s="425">
        <f t="shared" si="104"/>
        <v>0</v>
      </c>
      <c r="GZ56" s="179"/>
      <c r="HA56" s="420">
        <v>52</v>
      </c>
      <c r="HB56" s="426">
        <f>'4C'!G56</f>
        <v>0</v>
      </c>
      <c r="HC56" s="428"/>
      <c r="HD56" s="429"/>
      <c r="HE56" s="428"/>
      <c r="HF56" s="429"/>
      <c r="HG56" s="428"/>
      <c r="HH56" s="429"/>
      <c r="HI56" s="428"/>
      <c r="HJ56" s="429"/>
      <c r="HK56" s="428"/>
      <c r="HL56" s="429"/>
      <c r="HM56" s="428"/>
      <c r="HN56" s="429"/>
      <c r="HO56" s="428"/>
      <c r="HP56" s="429"/>
      <c r="HQ56" s="428"/>
      <c r="HR56" s="429"/>
      <c r="HS56" s="428"/>
      <c r="HT56" s="429"/>
      <c r="HU56" s="428"/>
      <c r="HV56" s="429"/>
      <c r="HW56" s="428"/>
      <c r="HX56" s="429"/>
      <c r="HY56" s="428"/>
      <c r="HZ56" s="429"/>
      <c r="IA56" s="418">
        <f t="shared" si="105"/>
        <v>0</v>
      </c>
      <c r="IB56" s="418">
        <f t="shared" si="106"/>
        <v>0</v>
      </c>
      <c r="IC56" s="418">
        <f t="shared" si="107"/>
        <v>0</v>
      </c>
      <c r="ID56" s="418">
        <f t="shared" si="108"/>
        <v>0</v>
      </c>
      <c r="IE56" s="418">
        <f t="shared" si="109"/>
        <v>0</v>
      </c>
      <c r="IF56" s="418">
        <f t="shared" si="110"/>
        <v>0</v>
      </c>
      <c r="IG56" s="418">
        <f t="shared" si="111"/>
        <v>0</v>
      </c>
      <c r="IH56" s="418">
        <f t="shared" si="112"/>
        <v>0</v>
      </c>
      <c r="II56" s="418">
        <f t="shared" si="113"/>
        <v>0</v>
      </c>
      <c r="IJ56" s="418">
        <f t="shared" si="114"/>
        <v>0</v>
      </c>
      <c r="IK56" s="418">
        <f t="shared" si="115"/>
        <v>0</v>
      </c>
      <c r="IL56" s="418">
        <f t="shared" si="116"/>
        <v>0</v>
      </c>
      <c r="IM56" s="424">
        <f t="shared" si="117"/>
        <v>10</v>
      </c>
      <c r="IN56" s="425">
        <f t="shared" si="118"/>
        <v>0</v>
      </c>
      <c r="IO56" s="179"/>
      <c r="IP56" s="234">
        <v>52</v>
      </c>
      <c r="IQ56" s="242" t="str">
        <f>'6A'!G56</f>
        <v xml:space="preserve">  </v>
      </c>
      <c r="IR56" s="243"/>
      <c r="IS56" s="243"/>
      <c r="IT56" s="243"/>
      <c r="IU56" s="243"/>
      <c r="IV56" s="243"/>
      <c r="IW56" s="244"/>
      <c r="IX56" s="244"/>
      <c r="IY56" s="245"/>
      <c r="IZ56" s="243"/>
      <c r="JA56" s="243"/>
      <c r="JB56" s="243"/>
      <c r="JC56" s="243"/>
      <c r="JD56" s="243"/>
      <c r="JE56" s="243"/>
      <c r="JF56" s="243"/>
      <c r="JG56" s="243"/>
      <c r="JH56" s="243"/>
      <c r="JI56" s="243"/>
      <c r="JJ56" s="243"/>
      <c r="JK56" s="243"/>
      <c r="JL56" s="243"/>
      <c r="JM56" s="243"/>
      <c r="JN56" s="232">
        <f t="shared" si="61"/>
        <v>0</v>
      </c>
      <c r="JO56" s="232">
        <f t="shared" si="62"/>
        <v>0</v>
      </c>
      <c r="JP56" s="232">
        <f t="shared" si="63"/>
        <v>0</v>
      </c>
      <c r="JQ56" s="232">
        <f t="shared" si="64"/>
        <v>0</v>
      </c>
      <c r="JR56" s="232">
        <f t="shared" si="65"/>
        <v>0</v>
      </c>
      <c r="JS56" s="232">
        <f t="shared" si="66"/>
        <v>0</v>
      </c>
      <c r="JT56" s="232">
        <f t="shared" si="67"/>
        <v>0</v>
      </c>
      <c r="JU56" s="232">
        <f t="shared" si="68"/>
        <v>0</v>
      </c>
      <c r="JV56" s="232">
        <f t="shared" si="69"/>
        <v>0</v>
      </c>
      <c r="JW56" s="232">
        <f t="shared" si="70"/>
        <v>0</v>
      </c>
      <c r="JX56" s="232">
        <f t="shared" si="71"/>
        <v>0</v>
      </c>
      <c r="JY56" s="240">
        <f t="shared" si="119"/>
        <v>9</v>
      </c>
      <c r="JZ56" s="241">
        <f t="shared" si="146"/>
        <v>0</v>
      </c>
      <c r="KB56" s="234">
        <v>52</v>
      </c>
      <c r="KC56" s="242">
        <f>'6B'!G55</f>
        <v>0</v>
      </c>
      <c r="KD56" s="236"/>
      <c r="KE56" s="236"/>
      <c r="KF56" s="236"/>
      <c r="KG56" s="236"/>
      <c r="KH56" s="236"/>
      <c r="KI56" s="237"/>
      <c r="KJ56" s="237"/>
      <c r="KK56" s="238"/>
      <c r="KL56" s="236"/>
      <c r="KM56" s="236"/>
      <c r="KN56" s="236"/>
      <c r="KO56" s="236"/>
      <c r="KP56" s="236"/>
      <c r="KQ56" s="236"/>
      <c r="KR56" s="236"/>
      <c r="KS56" s="236"/>
      <c r="KT56" s="236"/>
      <c r="KU56" s="236"/>
      <c r="KV56" s="236"/>
      <c r="KW56" s="236"/>
      <c r="KX56" s="236"/>
      <c r="KY56" s="236"/>
      <c r="KZ56" s="232">
        <f t="shared" si="120"/>
        <v>0</v>
      </c>
      <c r="LA56" s="232">
        <f t="shared" si="121"/>
        <v>0</v>
      </c>
      <c r="LB56" s="232">
        <f t="shared" si="122"/>
        <v>0</v>
      </c>
      <c r="LC56" s="232">
        <f t="shared" si="123"/>
        <v>0</v>
      </c>
      <c r="LD56" s="232">
        <f t="shared" si="124"/>
        <v>0</v>
      </c>
      <c r="LE56" s="232">
        <f t="shared" si="125"/>
        <v>0</v>
      </c>
      <c r="LF56" s="232">
        <f t="shared" si="126"/>
        <v>0</v>
      </c>
      <c r="LG56" s="232">
        <f t="shared" si="127"/>
        <v>0</v>
      </c>
      <c r="LH56" s="232">
        <f t="shared" si="128"/>
        <v>0</v>
      </c>
      <c r="LI56" s="232">
        <f t="shared" si="129"/>
        <v>0</v>
      </c>
      <c r="LJ56" s="232">
        <f t="shared" si="130"/>
        <v>0</v>
      </c>
      <c r="LK56" s="262">
        <f t="shared" si="131"/>
        <v>9</v>
      </c>
      <c r="LL56" s="241">
        <f t="shared" si="147"/>
        <v>0</v>
      </c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</row>
    <row r="57" spans="1:346" s="33" customFormat="1">
      <c r="A57" s="284">
        <v>53</v>
      </c>
      <c r="B57" s="290">
        <f>'2 A'!G57</f>
        <v>0</v>
      </c>
      <c r="C57" s="292"/>
      <c r="D57" s="293"/>
      <c r="E57" s="292"/>
      <c r="F57" s="293"/>
      <c r="G57" s="292"/>
      <c r="H57" s="293"/>
      <c r="I57" s="292"/>
      <c r="J57" s="293"/>
      <c r="K57" s="292"/>
      <c r="L57" s="293"/>
      <c r="M57" s="292"/>
      <c r="N57" s="293"/>
      <c r="O57" s="292"/>
      <c r="P57" s="293"/>
      <c r="Q57" s="292"/>
      <c r="R57" s="293"/>
      <c r="S57" s="292"/>
      <c r="T57" s="293"/>
      <c r="U57" s="292"/>
      <c r="V57" s="293"/>
      <c r="W57" s="292"/>
      <c r="X57" s="293"/>
      <c r="Y57" s="292"/>
      <c r="Z57" s="293"/>
      <c r="AA57" s="282">
        <f t="shared" si="22"/>
        <v>0</v>
      </c>
      <c r="AB57" s="282">
        <f t="shared" si="23"/>
        <v>0</v>
      </c>
      <c r="AC57" s="282">
        <f t="shared" si="24"/>
        <v>0</v>
      </c>
      <c r="AD57" s="282">
        <f t="shared" si="25"/>
        <v>0</v>
      </c>
      <c r="AE57" s="282">
        <f t="shared" si="26"/>
        <v>0</v>
      </c>
      <c r="AF57" s="282">
        <f t="shared" si="27"/>
        <v>0</v>
      </c>
      <c r="AG57" s="282">
        <f t="shared" si="28"/>
        <v>0</v>
      </c>
      <c r="AH57" s="282">
        <f t="shared" si="29"/>
        <v>0</v>
      </c>
      <c r="AI57" s="282">
        <f t="shared" si="30"/>
        <v>0</v>
      </c>
      <c r="AJ57" s="282">
        <f t="shared" si="31"/>
        <v>0</v>
      </c>
      <c r="AK57" s="282">
        <f t="shared" si="32"/>
        <v>0</v>
      </c>
      <c r="AL57" s="282">
        <f t="shared" si="33"/>
        <v>0</v>
      </c>
      <c r="AM57" s="288">
        <f t="shared" si="85"/>
        <v>10</v>
      </c>
      <c r="AN57" s="289">
        <f t="shared" si="148"/>
        <v>0</v>
      </c>
      <c r="AQ57" s="284">
        <v>53</v>
      </c>
      <c r="AR57" s="325"/>
      <c r="AS57" s="292"/>
      <c r="AT57" s="293"/>
      <c r="AU57" s="292"/>
      <c r="AV57" s="293"/>
      <c r="AW57" s="292"/>
      <c r="AX57" s="293"/>
      <c r="AY57" s="292"/>
      <c r="AZ57" s="293"/>
      <c r="BA57" s="292"/>
      <c r="BB57" s="293"/>
      <c r="BC57" s="292"/>
      <c r="BD57" s="293"/>
      <c r="BE57" s="292"/>
      <c r="BF57" s="293"/>
      <c r="BG57" s="292"/>
      <c r="BH57" s="293"/>
      <c r="BI57" s="292"/>
      <c r="BJ57" s="293"/>
      <c r="BK57" s="292"/>
      <c r="BL57" s="293"/>
      <c r="BM57" s="292"/>
      <c r="BN57" s="293"/>
      <c r="BO57" s="292"/>
      <c r="BP57" s="293"/>
      <c r="BQ57" s="323">
        <f t="shared" si="132"/>
        <v>0</v>
      </c>
      <c r="BR57" s="323">
        <f t="shared" si="133"/>
        <v>0</v>
      </c>
      <c r="BS57" s="323">
        <f t="shared" si="134"/>
        <v>0</v>
      </c>
      <c r="BT57" s="323">
        <f t="shared" si="135"/>
        <v>0</v>
      </c>
      <c r="BU57" s="323">
        <f t="shared" si="136"/>
        <v>0</v>
      </c>
      <c r="BV57" s="323">
        <f t="shared" si="137"/>
        <v>0</v>
      </c>
      <c r="BW57" s="323">
        <f t="shared" si="138"/>
        <v>0</v>
      </c>
      <c r="BX57" s="323">
        <f t="shared" si="139"/>
        <v>0</v>
      </c>
      <c r="BY57" s="323">
        <f t="shared" si="140"/>
        <v>0</v>
      </c>
      <c r="BZ57" s="323">
        <f t="shared" si="141"/>
        <v>0</v>
      </c>
      <c r="CA57" s="323">
        <f t="shared" si="142"/>
        <v>0</v>
      </c>
      <c r="CB57" s="323">
        <f t="shared" si="35"/>
        <v>0</v>
      </c>
      <c r="CC57" s="326">
        <f t="shared" si="86"/>
        <v>10</v>
      </c>
      <c r="CD57" s="327">
        <f t="shared" si="143"/>
        <v>0</v>
      </c>
      <c r="CG57" s="284">
        <v>53</v>
      </c>
      <c r="CH57" s="325"/>
      <c r="CI57" s="292"/>
      <c r="CJ57" s="293"/>
      <c r="CK57" s="292"/>
      <c r="CL57" s="293"/>
      <c r="CM57" s="292"/>
      <c r="CN57" s="293"/>
      <c r="CO57" s="292"/>
      <c r="CP57" s="293"/>
      <c r="CQ57" s="292"/>
      <c r="CR57" s="293"/>
      <c r="CS57" s="292"/>
      <c r="CT57" s="293"/>
      <c r="CU57" s="292"/>
      <c r="CV57" s="293"/>
      <c r="CW57" s="292"/>
      <c r="CX57" s="293"/>
      <c r="CY57" s="292"/>
      <c r="CZ57" s="293"/>
      <c r="DA57" s="292"/>
      <c r="DB57" s="293"/>
      <c r="DC57" s="292"/>
      <c r="DD57" s="293"/>
      <c r="DE57" s="292"/>
      <c r="DF57" s="293"/>
      <c r="DG57" s="337">
        <f t="shared" si="37"/>
        <v>0</v>
      </c>
      <c r="DH57" s="337">
        <f t="shared" si="38"/>
        <v>0</v>
      </c>
      <c r="DI57" s="337">
        <f t="shared" si="39"/>
        <v>0</v>
      </c>
      <c r="DJ57" s="337">
        <f t="shared" si="40"/>
        <v>0</v>
      </c>
      <c r="DK57" s="337">
        <f t="shared" si="41"/>
        <v>0</v>
      </c>
      <c r="DL57" s="337">
        <f t="shared" si="42"/>
        <v>0</v>
      </c>
      <c r="DM57" s="337">
        <f t="shared" si="43"/>
        <v>0</v>
      </c>
      <c r="DN57" s="337">
        <f t="shared" si="44"/>
        <v>0</v>
      </c>
      <c r="DO57" s="337">
        <f t="shared" si="45"/>
        <v>0</v>
      </c>
      <c r="DP57" s="337">
        <f t="shared" si="46"/>
        <v>0</v>
      </c>
      <c r="DQ57" s="337">
        <f t="shared" si="47"/>
        <v>0</v>
      </c>
      <c r="DR57" s="337">
        <f t="shared" si="48"/>
        <v>0</v>
      </c>
      <c r="DS57" s="326">
        <f t="shared" si="144"/>
        <v>10</v>
      </c>
      <c r="DT57" s="327">
        <f t="shared" si="145"/>
        <v>0</v>
      </c>
      <c r="DV57" s="420">
        <v>53</v>
      </c>
      <c r="DW57" s="421"/>
      <c r="DX57" s="428"/>
      <c r="DY57" s="429"/>
      <c r="DZ57" s="428"/>
      <c r="EA57" s="429"/>
      <c r="EB57" s="428"/>
      <c r="EC57" s="429"/>
      <c r="ED57" s="428"/>
      <c r="EE57" s="429"/>
      <c r="EF57" s="428"/>
      <c r="EG57" s="429"/>
      <c r="EH57" s="428"/>
      <c r="EI57" s="429"/>
      <c r="EJ57" s="428"/>
      <c r="EK57" s="429"/>
      <c r="EL57" s="428"/>
      <c r="EM57" s="429"/>
      <c r="EN57" s="428"/>
      <c r="EO57" s="429"/>
      <c r="EP57" s="428"/>
      <c r="EQ57" s="429"/>
      <c r="ER57" s="428"/>
      <c r="ES57" s="429"/>
      <c r="ET57" s="428"/>
      <c r="EU57" s="429"/>
      <c r="EV57" s="418">
        <f t="shared" si="49"/>
        <v>0</v>
      </c>
      <c r="EW57" s="418">
        <f t="shared" si="50"/>
        <v>0</v>
      </c>
      <c r="EX57" s="418">
        <f t="shared" si="51"/>
        <v>0</v>
      </c>
      <c r="EY57" s="418">
        <f t="shared" si="52"/>
        <v>0</v>
      </c>
      <c r="EZ57" s="418">
        <f t="shared" si="53"/>
        <v>0</v>
      </c>
      <c r="FA57" s="418">
        <f t="shared" si="54"/>
        <v>0</v>
      </c>
      <c r="FB57" s="418">
        <f t="shared" si="55"/>
        <v>0</v>
      </c>
      <c r="FC57" s="418">
        <f t="shared" si="56"/>
        <v>0</v>
      </c>
      <c r="FD57" s="418">
        <f t="shared" si="57"/>
        <v>0</v>
      </c>
      <c r="FE57" s="418">
        <f t="shared" si="58"/>
        <v>0</v>
      </c>
      <c r="FF57" s="418">
        <f t="shared" si="59"/>
        <v>0</v>
      </c>
      <c r="FG57" s="418">
        <f t="shared" si="60"/>
        <v>0</v>
      </c>
      <c r="FH57" s="424">
        <f t="shared" si="149"/>
        <v>10</v>
      </c>
      <c r="FI57" s="425">
        <f t="shared" si="150"/>
        <v>0</v>
      </c>
      <c r="FL57" s="420">
        <v>53</v>
      </c>
      <c r="FM57" s="421"/>
      <c r="FN57" s="428"/>
      <c r="FO57" s="429"/>
      <c r="FP57" s="428"/>
      <c r="FQ57" s="429"/>
      <c r="FR57" s="428"/>
      <c r="FS57" s="429"/>
      <c r="FT57" s="428"/>
      <c r="FU57" s="429"/>
      <c r="FV57" s="428"/>
      <c r="FW57" s="429"/>
      <c r="FX57" s="428"/>
      <c r="FY57" s="429"/>
      <c r="FZ57" s="428"/>
      <c r="GA57" s="429"/>
      <c r="GB57" s="428"/>
      <c r="GC57" s="429"/>
      <c r="GD57" s="428"/>
      <c r="GE57" s="429"/>
      <c r="GF57" s="428"/>
      <c r="GG57" s="429"/>
      <c r="GH57" s="428"/>
      <c r="GI57" s="429"/>
      <c r="GJ57" s="428"/>
      <c r="GK57" s="429"/>
      <c r="GL57" s="418">
        <f t="shared" si="91"/>
        <v>0</v>
      </c>
      <c r="GM57" s="418">
        <f t="shared" si="92"/>
        <v>0</v>
      </c>
      <c r="GN57" s="418">
        <f t="shared" si="93"/>
        <v>0</v>
      </c>
      <c r="GO57" s="418">
        <f t="shared" si="94"/>
        <v>0</v>
      </c>
      <c r="GP57" s="418">
        <f t="shared" si="95"/>
        <v>0</v>
      </c>
      <c r="GQ57" s="418">
        <f t="shared" si="96"/>
        <v>0</v>
      </c>
      <c r="GR57" s="418">
        <f t="shared" si="97"/>
        <v>0</v>
      </c>
      <c r="GS57" s="418">
        <f t="shared" si="98"/>
        <v>0</v>
      </c>
      <c r="GT57" s="418">
        <f t="shared" si="99"/>
        <v>0</v>
      </c>
      <c r="GU57" s="418">
        <f t="shared" si="100"/>
        <v>0</v>
      </c>
      <c r="GV57" s="418">
        <f t="shared" si="101"/>
        <v>0</v>
      </c>
      <c r="GW57" s="418">
        <f t="shared" si="102"/>
        <v>0</v>
      </c>
      <c r="GX57" s="424">
        <f t="shared" si="103"/>
        <v>10</v>
      </c>
      <c r="GY57" s="425">
        <f t="shared" si="104"/>
        <v>0</v>
      </c>
      <c r="GZ57" s="179"/>
      <c r="HA57" s="420">
        <v>53</v>
      </c>
      <c r="HB57" s="426">
        <f>'4C'!G57</f>
        <v>0</v>
      </c>
      <c r="HC57" s="428"/>
      <c r="HD57" s="429"/>
      <c r="HE57" s="428"/>
      <c r="HF57" s="429"/>
      <c r="HG57" s="428"/>
      <c r="HH57" s="429"/>
      <c r="HI57" s="428"/>
      <c r="HJ57" s="429"/>
      <c r="HK57" s="428"/>
      <c r="HL57" s="429"/>
      <c r="HM57" s="428"/>
      <c r="HN57" s="429"/>
      <c r="HO57" s="428"/>
      <c r="HP57" s="429"/>
      <c r="HQ57" s="428"/>
      <c r="HR57" s="429"/>
      <c r="HS57" s="428"/>
      <c r="HT57" s="429"/>
      <c r="HU57" s="428"/>
      <c r="HV57" s="429"/>
      <c r="HW57" s="428"/>
      <c r="HX57" s="429"/>
      <c r="HY57" s="428"/>
      <c r="HZ57" s="429"/>
      <c r="IA57" s="418">
        <f t="shared" si="105"/>
        <v>0</v>
      </c>
      <c r="IB57" s="418">
        <f t="shared" si="106"/>
        <v>0</v>
      </c>
      <c r="IC57" s="418">
        <f t="shared" si="107"/>
        <v>0</v>
      </c>
      <c r="ID57" s="418">
        <f t="shared" si="108"/>
        <v>0</v>
      </c>
      <c r="IE57" s="418">
        <f t="shared" si="109"/>
        <v>0</v>
      </c>
      <c r="IF57" s="418">
        <f t="shared" si="110"/>
        <v>0</v>
      </c>
      <c r="IG57" s="418">
        <f t="shared" si="111"/>
        <v>0</v>
      </c>
      <c r="IH57" s="418">
        <f t="shared" si="112"/>
        <v>0</v>
      </c>
      <c r="II57" s="418">
        <f t="shared" si="113"/>
        <v>0</v>
      </c>
      <c r="IJ57" s="418">
        <f t="shared" si="114"/>
        <v>0</v>
      </c>
      <c r="IK57" s="418">
        <f t="shared" si="115"/>
        <v>0</v>
      </c>
      <c r="IL57" s="418">
        <f t="shared" si="116"/>
        <v>0</v>
      </c>
      <c r="IM57" s="424">
        <f t="shared" si="117"/>
        <v>10</v>
      </c>
      <c r="IN57" s="425">
        <f t="shared" si="118"/>
        <v>0</v>
      </c>
      <c r="IO57" s="179"/>
      <c r="IP57" s="234">
        <v>53</v>
      </c>
      <c r="IQ57" s="242" t="str">
        <f>'6A'!G57</f>
        <v xml:space="preserve">  </v>
      </c>
      <c r="IR57" s="243"/>
      <c r="IS57" s="243"/>
      <c r="IT57" s="243"/>
      <c r="IU57" s="243"/>
      <c r="IV57" s="243"/>
      <c r="IW57" s="244"/>
      <c r="IX57" s="244"/>
      <c r="IY57" s="245"/>
      <c r="IZ57" s="243"/>
      <c r="JA57" s="243"/>
      <c r="JB57" s="243"/>
      <c r="JC57" s="243"/>
      <c r="JD57" s="243"/>
      <c r="JE57" s="243"/>
      <c r="JF57" s="243"/>
      <c r="JG57" s="243"/>
      <c r="JH57" s="243"/>
      <c r="JI57" s="243"/>
      <c r="JJ57" s="243"/>
      <c r="JK57" s="243"/>
      <c r="JL57" s="243"/>
      <c r="JM57" s="243"/>
      <c r="JN57" s="232">
        <f t="shared" si="61"/>
        <v>0</v>
      </c>
      <c r="JO57" s="232">
        <f t="shared" si="62"/>
        <v>0</v>
      </c>
      <c r="JP57" s="232">
        <f t="shared" si="63"/>
        <v>0</v>
      </c>
      <c r="JQ57" s="232">
        <f t="shared" si="64"/>
        <v>0</v>
      </c>
      <c r="JR57" s="232">
        <f t="shared" si="65"/>
        <v>0</v>
      </c>
      <c r="JS57" s="232">
        <f t="shared" si="66"/>
        <v>0</v>
      </c>
      <c r="JT57" s="232">
        <f t="shared" si="67"/>
        <v>0</v>
      </c>
      <c r="JU57" s="232">
        <f t="shared" si="68"/>
        <v>0</v>
      </c>
      <c r="JV57" s="232">
        <f t="shared" si="69"/>
        <v>0</v>
      </c>
      <c r="JW57" s="232">
        <f t="shared" si="70"/>
        <v>0</v>
      </c>
      <c r="JX57" s="232">
        <f t="shared" si="71"/>
        <v>0</v>
      </c>
      <c r="JY57" s="240">
        <f t="shared" si="119"/>
        <v>9</v>
      </c>
      <c r="JZ57" s="241">
        <f t="shared" si="146"/>
        <v>0</v>
      </c>
      <c r="KB57" s="234">
        <v>53</v>
      </c>
      <c r="KC57" s="242">
        <f>'6B'!G56</f>
        <v>0</v>
      </c>
      <c r="KD57" s="236"/>
      <c r="KE57" s="236"/>
      <c r="KF57" s="236"/>
      <c r="KG57" s="236"/>
      <c r="KH57" s="236"/>
      <c r="KI57" s="237"/>
      <c r="KJ57" s="237"/>
      <c r="KK57" s="238"/>
      <c r="KL57" s="236"/>
      <c r="KM57" s="236"/>
      <c r="KN57" s="236"/>
      <c r="KO57" s="236"/>
      <c r="KP57" s="236"/>
      <c r="KQ57" s="236"/>
      <c r="KR57" s="236"/>
      <c r="KS57" s="236"/>
      <c r="KT57" s="236"/>
      <c r="KU57" s="236"/>
      <c r="KV57" s="236"/>
      <c r="KW57" s="236"/>
      <c r="KX57" s="236"/>
      <c r="KY57" s="236"/>
      <c r="KZ57" s="232">
        <f t="shared" si="120"/>
        <v>0</v>
      </c>
      <c r="LA57" s="232">
        <f t="shared" si="121"/>
        <v>0</v>
      </c>
      <c r="LB57" s="232">
        <f t="shared" si="122"/>
        <v>0</v>
      </c>
      <c r="LC57" s="232">
        <f t="shared" si="123"/>
        <v>0</v>
      </c>
      <c r="LD57" s="232">
        <f t="shared" si="124"/>
        <v>0</v>
      </c>
      <c r="LE57" s="232">
        <f t="shared" si="125"/>
        <v>0</v>
      </c>
      <c r="LF57" s="232">
        <f t="shared" si="126"/>
        <v>0</v>
      </c>
      <c r="LG57" s="232">
        <f t="shared" si="127"/>
        <v>0</v>
      </c>
      <c r="LH57" s="232">
        <f t="shared" si="128"/>
        <v>0</v>
      </c>
      <c r="LI57" s="232">
        <f t="shared" si="129"/>
        <v>0</v>
      </c>
      <c r="LJ57" s="232">
        <f t="shared" si="130"/>
        <v>0</v>
      </c>
      <c r="LK57" s="262">
        <f t="shared" si="131"/>
        <v>9</v>
      </c>
      <c r="LL57" s="241">
        <f t="shared" si="147"/>
        <v>0</v>
      </c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</row>
    <row r="58" spans="1:346" s="33" customFormat="1">
      <c r="A58" s="284">
        <v>54</v>
      </c>
      <c r="B58" s="290">
        <f>'2 A'!G58</f>
        <v>0</v>
      </c>
      <c r="C58" s="292"/>
      <c r="D58" s="293"/>
      <c r="E58" s="292"/>
      <c r="F58" s="293"/>
      <c r="G58" s="292"/>
      <c r="H58" s="293"/>
      <c r="I58" s="292"/>
      <c r="J58" s="293"/>
      <c r="K58" s="292"/>
      <c r="L58" s="293"/>
      <c r="M58" s="292"/>
      <c r="N58" s="293"/>
      <c r="O58" s="292"/>
      <c r="P58" s="293"/>
      <c r="Q58" s="292"/>
      <c r="R58" s="293"/>
      <c r="S58" s="292"/>
      <c r="T58" s="293"/>
      <c r="U58" s="292"/>
      <c r="V58" s="293"/>
      <c r="W58" s="292"/>
      <c r="X58" s="293"/>
      <c r="Y58" s="292"/>
      <c r="Z58" s="293"/>
      <c r="AA58" s="282">
        <f t="shared" si="22"/>
        <v>0</v>
      </c>
      <c r="AB58" s="282">
        <f t="shared" si="23"/>
        <v>0</v>
      </c>
      <c r="AC58" s="282">
        <f t="shared" si="24"/>
        <v>0</v>
      </c>
      <c r="AD58" s="282">
        <f t="shared" si="25"/>
        <v>0</v>
      </c>
      <c r="AE58" s="282">
        <f t="shared" si="26"/>
        <v>0</v>
      </c>
      <c r="AF58" s="282">
        <f t="shared" si="27"/>
        <v>0</v>
      </c>
      <c r="AG58" s="282">
        <f t="shared" si="28"/>
        <v>0</v>
      </c>
      <c r="AH58" s="282">
        <f t="shared" si="29"/>
        <v>0</v>
      </c>
      <c r="AI58" s="282">
        <f t="shared" si="30"/>
        <v>0</v>
      </c>
      <c r="AJ58" s="282">
        <f t="shared" si="31"/>
        <v>0</v>
      </c>
      <c r="AK58" s="282">
        <f t="shared" si="32"/>
        <v>0</v>
      </c>
      <c r="AL58" s="282">
        <f t="shared" si="33"/>
        <v>0</v>
      </c>
      <c r="AM58" s="288">
        <f t="shared" si="85"/>
        <v>10</v>
      </c>
      <c r="AN58" s="289">
        <f t="shared" si="148"/>
        <v>0</v>
      </c>
      <c r="AQ58" s="284">
        <v>54</v>
      </c>
      <c r="AR58" s="325"/>
      <c r="AS58" s="292"/>
      <c r="AT58" s="293"/>
      <c r="AU58" s="292"/>
      <c r="AV58" s="293"/>
      <c r="AW58" s="292"/>
      <c r="AX58" s="293"/>
      <c r="AY58" s="292"/>
      <c r="AZ58" s="293"/>
      <c r="BA58" s="292"/>
      <c r="BB58" s="293"/>
      <c r="BC58" s="292"/>
      <c r="BD58" s="293"/>
      <c r="BE58" s="292"/>
      <c r="BF58" s="293"/>
      <c r="BG58" s="292"/>
      <c r="BH58" s="293"/>
      <c r="BI58" s="292"/>
      <c r="BJ58" s="293"/>
      <c r="BK58" s="292"/>
      <c r="BL58" s="293"/>
      <c r="BM58" s="292"/>
      <c r="BN58" s="293"/>
      <c r="BO58" s="292"/>
      <c r="BP58" s="293"/>
      <c r="BQ58" s="323">
        <f t="shared" si="132"/>
        <v>0</v>
      </c>
      <c r="BR58" s="323">
        <f t="shared" si="133"/>
        <v>0</v>
      </c>
      <c r="BS58" s="323">
        <f t="shared" si="134"/>
        <v>0</v>
      </c>
      <c r="BT58" s="323">
        <f t="shared" si="135"/>
        <v>0</v>
      </c>
      <c r="BU58" s="323">
        <f t="shared" si="136"/>
        <v>0</v>
      </c>
      <c r="BV58" s="323">
        <f t="shared" si="137"/>
        <v>0</v>
      </c>
      <c r="BW58" s="323">
        <f t="shared" si="138"/>
        <v>0</v>
      </c>
      <c r="BX58" s="323">
        <f t="shared" si="139"/>
        <v>0</v>
      </c>
      <c r="BY58" s="323">
        <f t="shared" si="140"/>
        <v>0</v>
      </c>
      <c r="BZ58" s="323">
        <f t="shared" si="141"/>
        <v>0</v>
      </c>
      <c r="CA58" s="323">
        <f t="shared" si="142"/>
        <v>0</v>
      </c>
      <c r="CB58" s="323">
        <f t="shared" si="35"/>
        <v>0</v>
      </c>
      <c r="CC58" s="326">
        <f t="shared" si="86"/>
        <v>10</v>
      </c>
      <c r="CD58" s="327">
        <f t="shared" si="143"/>
        <v>0</v>
      </c>
      <c r="CG58" s="284">
        <v>54</v>
      </c>
      <c r="CH58" s="325"/>
      <c r="CI58" s="292"/>
      <c r="CJ58" s="293"/>
      <c r="CK58" s="292"/>
      <c r="CL58" s="293"/>
      <c r="CM58" s="292"/>
      <c r="CN58" s="293"/>
      <c r="CO58" s="292"/>
      <c r="CP58" s="293"/>
      <c r="CQ58" s="292"/>
      <c r="CR58" s="293"/>
      <c r="CS58" s="292"/>
      <c r="CT58" s="293"/>
      <c r="CU58" s="292"/>
      <c r="CV58" s="293"/>
      <c r="CW58" s="292"/>
      <c r="CX58" s="293"/>
      <c r="CY58" s="292"/>
      <c r="CZ58" s="293"/>
      <c r="DA58" s="292"/>
      <c r="DB58" s="293"/>
      <c r="DC58" s="292"/>
      <c r="DD58" s="293"/>
      <c r="DE58" s="292"/>
      <c r="DF58" s="293"/>
      <c r="DG58" s="337">
        <f t="shared" si="37"/>
        <v>0</v>
      </c>
      <c r="DH58" s="337">
        <f t="shared" si="38"/>
        <v>0</v>
      </c>
      <c r="DI58" s="337">
        <f t="shared" si="39"/>
        <v>0</v>
      </c>
      <c r="DJ58" s="337">
        <f t="shared" si="40"/>
        <v>0</v>
      </c>
      <c r="DK58" s="337">
        <f t="shared" si="41"/>
        <v>0</v>
      </c>
      <c r="DL58" s="337">
        <f t="shared" si="42"/>
        <v>0</v>
      </c>
      <c r="DM58" s="337">
        <f t="shared" si="43"/>
        <v>0</v>
      </c>
      <c r="DN58" s="337">
        <f t="shared" si="44"/>
        <v>0</v>
      </c>
      <c r="DO58" s="337">
        <f t="shared" si="45"/>
        <v>0</v>
      </c>
      <c r="DP58" s="337">
        <f t="shared" si="46"/>
        <v>0</v>
      </c>
      <c r="DQ58" s="337">
        <f t="shared" si="47"/>
        <v>0</v>
      </c>
      <c r="DR58" s="337">
        <f t="shared" si="48"/>
        <v>0</v>
      </c>
      <c r="DS58" s="326">
        <f t="shared" si="144"/>
        <v>10</v>
      </c>
      <c r="DT58" s="327">
        <f t="shared" si="145"/>
        <v>0</v>
      </c>
      <c r="DV58" s="420">
        <v>54</v>
      </c>
      <c r="DW58" s="421"/>
      <c r="DX58" s="428"/>
      <c r="DY58" s="429"/>
      <c r="DZ58" s="428"/>
      <c r="EA58" s="429"/>
      <c r="EB58" s="428"/>
      <c r="EC58" s="429"/>
      <c r="ED58" s="428"/>
      <c r="EE58" s="429"/>
      <c r="EF58" s="428"/>
      <c r="EG58" s="429"/>
      <c r="EH58" s="428"/>
      <c r="EI58" s="429"/>
      <c r="EJ58" s="428"/>
      <c r="EK58" s="429"/>
      <c r="EL58" s="428"/>
      <c r="EM58" s="429"/>
      <c r="EN58" s="428"/>
      <c r="EO58" s="429"/>
      <c r="EP58" s="428"/>
      <c r="EQ58" s="429"/>
      <c r="ER58" s="428"/>
      <c r="ES58" s="429"/>
      <c r="ET58" s="428"/>
      <c r="EU58" s="429"/>
      <c r="EV58" s="418">
        <f t="shared" si="49"/>
        <v>0</v>
      </c>
      <c r="EW58" s="418">
        <f t="shared" si="50"/>
        <v>0</v>
      </c>
      <c r="EX58" s="418">
        <f t="shared" si="51"/>
        <v>0</v>
      </c>
      <c r="EY58" s="418">
        <f t="shared" si="52"/>
        <v>0</v>
      </c>
      <c r="EZ58" s="418">
        <f t="shared" si="53"/>
        <v>0</v>
      </c>
      <c r="FA58" s="418">
        <f t="shared" si="54"/>
        <v>0</v>
      </c>
      <c r="FB58" s="418">
        <f t="shared" si="55"/>
        <v>0</v>
      </c>
      <c r="FC58" s="418">
        <f t="shared" si="56"/>
        <v>0</v>
      </c>
      <c r="FD58" s="418">
        <f t="shared" si="57"/>
        <v>0</v>
      </c>
      <c r="FE58" s="418">
        <f t="shared" si="58"/>
        <v>0</v>
      </c>
      <c r="FF58" s="418">
        <f t="shared" si="59"/>
        <v>0</v>
      </c>
      <c r="FG58" s="418">
        <f t="shared" si="60"/>
        <v>0</v>
      </c>
      <c r="FH58" s="424">
        <f t="shared" si="149"/>
        <v>10</v>
      </c>
      <c r="FI58" s="425">
        <f t="shared" si="150"/>
        <v>0</v>
      </c>
      <c r="FL58" s="420">
        <v>54</v>
      </c>
      <c r="FM58" s="421"/>
      <c r="FN58" s="428"/>
      <c r="FO58" s="429"/>
      <c r="FP58" s="428"/>
      <c r="FQ58" s="429"/>
      <c r="FR58" s="428"/>
      <c r="FS58" s="429"/>
      <c r="FT58" s="428"/>
      <c r="FU58" s="429"/>
      <c r="FV58" s="428"/>
      <c r="FW58" s="429"/>
      <c r="FX58" s="428"/>
      <c r="FY58" s="429"/>
      <c r="FZ58" s="428"/>
      <c r="GA58" s="429"/>
      <c r="GB58" s="428"/>
      <c r="GC58" s="429"/>
      <c r="GD58" s="428"/>
      <c r="GE58" s="429"/>
      <c r="GF58" s="428"/>
      <c r="GG58" s="429"/>
      <c r="GH58" s="428"/>
      <c r="GI58" s="429"/>
      <c r="GJ58" s="428"/>
      <c r="GK58" s="429"/>
      <c r="GL58" s="418">
        <f t="shared" si="91"/>
        <v>0</v>
      </c>
      <c r="GM58" s="418">
        <f t="shared" si="92"/>
        <v>0</v>
      </c>
      <c r="GN58" s="418">
        <f t="shared" si="93"/>
        <v>0</v>
      </c>
      <c r="GO58" s="418">
        <f t="shared" si="94"/>
        <v>0</v>
      </c>
      <c r="GP58" s="418">
        <f t="shared" si="95"/>
        <v>0</v>
      </c>
      <c r="GQ58" s="418">
        <f t="shared" si="96"/>
        <v>0</v>
      </c>
      <c r="GR58" s="418">
        <f t="shared" si="97"/>
        <v>0</v>
      </c>
      <c r="GS58" s="418">
        <f t="shared" si="98"/>
        <v>0</v>
      </c>
      <c r="GT58" s="418">
        <f t="shared" si="99"/>
        <v>0</v>
      </c>
      <c r="GU58" s="418">
        <f t="shared" si="100"/>
        <v>0</v>
      </c>
      <c r="GV58" s="418">
        <f t="shared" si="101"/>
        <v>0</v>
      </c>
      <c r="GW58" s="418">
        <f t="shared" si="102"/>
        <v>0</v>
      </c>
      <c r="GX58" s="424">
        <f t="shared" si="103"/>
        <v>10</v>
      </c>
      <c r="GY58" s="425">
        <f t="shared" si="104"/>
        <v>0</v>
      </c>
      <c r="GZ58" s="179"/>
      <c r="HA58" s="420">
        <v>54</v>
      </c>
      <c r="HB58" s="426">
        <f>'4C'!G58</f>
        <v>0</v>
      </c>
      <c r="HC58" s="428"/>
      <c r="HD58" s="429"/>
      <c r="HE58" s="428"/>
      <c r="HF58" s="429"/>
      <c r="HG58" s="428"/>
      <c r="HH58" s="429"/>
      <c r="HI58" s="428"/>
      <c r="HJ58" s="429"/>
      <c r="HK58" s="428"/>
      <c r="HL58" s="429"/>
      <c r="HM58" s="428"/>
      <c r="HN58" s="429"/>
      <c r="HO58" s="428"/>
      <c r="HP58" s="429"/>
      <c r="HQ58" s="428"/>
      <c r="HR58" s="429"/>
      <c r="HS58" s="428"/>
      <c r="HT58" s="429"/>
      <c r="HU58" s="428"/>
      <c r="HV58" s="429"/>
      <c r="HW58" s="428"/>
      <c r="HX58" s="429"/>
      <c r="HY58" s="428"/>
      <c r="HZ58" s="429"/>
      <c r="IA58" s="418">
        <f t="shared" si="105"/>
        <v>0</v>
      </c>
      <c r="IB58" s="418">
        <f t="shared" si="106"/>
        <v>0</v>
      </c>
      <c r="IC58" s="418">
        <f t="shared" si="107"/>
        <v>0</v>
      </c>
      <c r="ID58" s="418">
        <f t="shared" si="108"/>
        <v>0</v>
      </c>
      <c r="IE58" s="418">
        <f t="shared" si="109"/>
        <v>0</v>
      </c>
      <c r="IF58" s="418">
        <f t="shared" si="110"/>
        <v>0</v>
      </c>
      <c r="IG58" s="418">
        <f t="shared" si="111"/>
        <v>0</v>
      </c>
      <c r="IH58" s="418">
        <f t="shared" si="112"/>
        <v>0</v>
      </c>
      <c r="II58" s="418">
        <f t="shared" si="113"/>
        <v>0</v>
      </c>
      <c r="IJ58" s="418">
        <f t="shared" si="114"/>
        <v>0</v>
      </c>
      <c r="IK58" s="418">
        <f t="shared" si="115"/>
        <v>0</v>
      </c>
      <c r="IL58" s="418">
        <f t="shared" si="116"/>
        <v>0</v>
      </c>
      <c r="IM58" s="424">
        <f t="shared" si="117"/>
        <v>10</v>
      </c>
      <c r="IN58" s="425">
        <f t="shared" si="118"/>
        <v>0</v>
      </c>
      <c r="IO58" s="179"/>
      <c r="IP58" s="234">
        <v>54</v>
      </c>
      <c r="IQ58" s="242">
        <f>'6A'!G58</f>
        <v>0</v>
      </c>
      <c r="IR58" s="243"/>
      <c r="IS58" s="243"/>
      <c r="IT58" s="243"/>
      <c r="IU58" s="243"/>
      <c r="IV58" s="243"/>
      <c r="IW58" s="244"/>
      <c r="IX58" s="244"/>
      <c r="IY58" s="245"/>
      <c r="IZ58" s="243"/>
      <c r="JA58" s="243"/>
      <c r="JB58" s="243"/>
      <c r="JC58" s="243"/>
      <c r="JD58" s="243"/>
      <c r="JE58" s="243"/>
      <c r="JF58" s="243"/>
      <c r="JG58" s="243"/>
      <c r="JH58" s="243"/>
      <c r="JI58" s="243"/>
      <c r="JJ58" s="243"/>
      <c r="JK58" s="243"/>
      <c r="JL58" s="243"/>
      <c r="JM58" s="243"/>
      <c r="JN58" s="232">
        <f t="shared" si="61"/>
        <v>0</v>
      </c>
      <c r="JO58" s="232">
        <f t="shared" si="62"/>
        <v>0</v>
      </c>
      <c r="JP58" s="232">
        <f t="shared" si="63"/>
        <v>0</v>
      </c>
      <c r="JQ58" s="232">
        <f t="shared" si="64"/>
        <v>0</v>
      </c>
      <c r="JR58" s="232">
        <f t="shared" si="65"/>
        <v>0</v>
      </c>
      <c r="JS58" s="232">
        <f t="shared" si="66"/>
        <v>0</v>
      </c>
      <c r="JT58" s="232">
        <f t="shared" si="67"/>
        <v>0</v>
      </c>
      <c r="JU58" s="232">
        <f t="shared" si="68"/>
        <v>0</v>
      </c>
      <c r="JV58" s="232">
        <f t="shared" si="69"/>
        <v>0</v>
      </c>
      <c r="JW58" s="232">
        <f t="shared" si="70"/>
        <v>0</v>
      </c>
      <c r="JX58" s="232">
        <f t="shared" si="71"/>
        <v>0</v>
      </c>
      <c r="JY58" s="240">
        <f t="shared" si="119"/>
        <v>9</v>
      </c>
      <c r="JZ58" s="241">
        <f t="shared" si="146"/>
        <v>0</v>
      </c>
      <c r="KB58" s="234">
        <v>54</v>
      </c>
      <c r="KC58" s="242">
        <f>'6B'!G58</f>
        <v>0</v>
      </c>
      <c r="KD58" s="236"/>
      <c r="KE58" s="236"/>
      <c r="KF58" s="236"/>
      <c r="KG58" s="236"/>
      <c r="KH58" s="236"/>
      <c r="KI58" s="237"/>
      <c r="KJ58" s="237"/>
      <c r="KK58" s="238"/>
      <c r="KL58" s="236"/>
      <c r="KM58" s="236"/>
      <c r="KN58" s="236"/>
      <c r="KO58" s="236"/>
      <c r="KP58" s="236"/>
      <c r="KQ58" s="236"/>
      <c r="KR58" s="236"/>
      <c r="KS58" s="236"/>
      <c r="KT58" s="236"/>
      <c r="KU58" s="236"/>
      <c r="KV58" s="236"/>
      <c r="KW58" s="236"/>
      <c r="KX58" s="236"/>
      <c r="KY58" s="236"/>
      <c r="KZ58" s="232">
        <f t="shared" si="120"/>
        <v>0</v>
      </c>
      <c r="LA58" s="232">
        <f t="shared" si="121"/>
        <v>0</v>
      </c>
      <c r="LB58" s="232">
        <f t="shared" si="122"/>
        <v>0</v>
      </c>
      <c r="LC58" s="232">
        <f t="shared" si="123"/>
        <v>0</v>
      </c>
      <c r="LD58" s="232">
        <f t="shared" si="124"/>
        <v>0</v>
      </c>
      <c r="LE58" s="232">
        <f t="shared" si="125"/>
        <v>0</v>
      </c>
      <c r="LF58" s="232">
        <f t="shared" si="126"/>
        <v>0</v>
      </c>
      <c r="LG58" s="232">
        <f t="shared" si="127"/>
        <v>0</v>
      </c>
      <c r="LH58" s="232">
        <f t="shared" si="128"/>
        <v>0</v>
      </c>
      <c r="LI58" s="232">
        <f t="shared" si="129"/>
        <v>0</v>
      </c>
      <c r="LJ58" s="232">
        <f t="shared" si="130"/>
        <v>0</v>
      </c>
      <c r="LK58" s="262">
        <f t="shared" si="131"/>
        <v>9</v>
      </c>
      <c r="LL58" s="241">
        <f t="shared" si="147"/>
        <v>0</v>
      </c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</row>
    <row r="59" spans="1:346" s="33" customFormat="1">
      <c r="A59" s="284">
        <v>55</v>
      </c>
      <c r="B59" s="290">
        <f>'2 A'!G59</f>
        <v>0</v>
      </c>
      <c r="C59" s="292"/>
      <c r="D59" s="293"/>
      <c r="E59" s="292"/>
      <c r="F59" s="293"/>
      <c r="G59" s="292"/>
      <c r="H59" s="293"/>
      <c r="I59" s="292"/>
      <c r="J59" s="293"/>
      <c r="K59" s="292"/>
      <c r="L59" s="293"/>
      <c r="M59" s="292"/>
      <c r="N59" s="293"/>
      <c r="O59" s="292"/>
      <c r="P59" s="293"/>
      <c r="Q59" s="292"/>
      <c r="R59" s="293"/>
      <c r="S59" s="292"/>
      <c r="T59" s="293"/>
      <c r="U59" s="292"/>
      <c r="V59" s="293"/>
      <c r="W59" s="292"/>
      <c r="X59" s="293"/>
      <c r="Y59" s="292"/>
      <c r="Z59" s="293"/>
      <c r="AA59" s="282">
        <f t="shared" si="22"/>
        <v>0</v>
      </c>
      <c r="AB59" s="282">
        <f t="shared" si="23"/>
        <v>0</v>
      </c>
      <c r="AC59" s="282">
        <f t="shared" si="24"/>
        <v>0</v>
      </c>
      <c r="AD59" s="282">
        <f t="shared" si="25"/>
        <v>0</v>
      </c>
      <c r="AE59" s="282">
        <f t="shared" si="26"/>
        <v>0</v>
      </c>
      <c r="AF59" s="282">
        <f t="shared" si="27"/>
        <v>0</v>
      </c>
      <c r="AG59" s="282">
        <f t="shared" si="28"/>
        <v>0</v>
      </c>
      <c r="AH59" s="282">
        <f t="shared" si="29"/>
        <v>0</v>
      </c>
      <c r="AI59" s="282">
        <f t="shared" si="30"/>
        <v>0</v>
      </c>
      <c r="AJ59" s="282">
        <f t="shared" si="31"/>
        <v>0</v>
      </c>
      <c r="AK59" s="282">
        <f t="shared" si="32"/>
        <v>0</v>
      </c>
      <c r="AL59" s="282">
        <f t="shared" si="33"/>
        <v>0</v>
      </c>
      <c r="AM59" s="288">
        <f t="shared" si="85"/>
        <v>10</v>
      </c>
      <c r="AN59" s="289">
        <f t="shared" si="148"/>
        <v>0</v>
      </c>
      <c r="AQ59" s="284">
        <v>55</v>
      </c>
      <c r="AR59" s="325"/>
      <c r="AS59" s="292"/>
      <c r="AT59" s="293"/>
      <c r="AU59" s="292"/>
      <c r="AV59" s="293"/>
      <c r="AW59" s="292"/>
      <c r="AX59" s="293"/>
      <c r="AY59" s="292"/>
      <c r="AZ59" s="293"/>
      <c r="BA59" s="292"/>
      <c r="BB59" s="293"/>
      <c r="BC59" s="292"/>
      <c r="BD59" s="293"/>
      <c r="BE59" s="292"/>
      <c r="BF59" s="293"/>
      <c r="BG59" s="292"/>
      <c r="BH59" s="293"/>
      <c r="BI59" s="292"/>
      <c r="BJ59" s="293"/>
      <c r="BK59" s="292"/>
      <c r="BL59" s="293"/>
      <c r="BM59" s="292"/>
      <c r="BN59" s="293"/>
      <c r="BO59" s="292"/>
      <c r="BP59" s="293"/>
      <c r="BQ59" s="323">
        <f t="shared" si="132"/>
        <v>0</v>
      </c>
      <c r="BR59" s="323">
        <f t="shared" si="133"/>
        <v>0</v>
      </c>
      <c r="BS59" s="323">
        <f t="shared" si="134"/>
        <v>0</v>
      </c>
      <c r="BT59" s="323">
        <f t="shared" si="135"/>
        <v>0</v>
      </c>
      <c r="BU59" s="323">
        <f t="shared" si="136"/>
        <v>0</v>
      </c>
      <c r="BV59" s="323">
        <f t="shared" si="137"/>
        <v>0</v>
      </c>
      <c r="BW59" s="323">
        <f t="shared" si="138"/>
        <v>0</v>
      </c>
      <c r="BX59" s="323">
        <f t="shared" si="139"/>
        <v>0</v>
      </c>
      <c r="BY59" s="323">
        <f t="shared" si="140"/>
        <v>0</v>
      </c>
      <c r="BZ59" s="323">
        <f t="shared" si="141"/>
        <v>0</v>
      </c>
      <c r="CA59" s="323">
        <f t="shared" si="142"/>
        <v>0</v>
      </c>
      <c r="CB59" s="323">
        <f t="shared" si="35"/>
        <v>0</v>
      </c>
      <c r="CC59" s="326">
        <f t="shared" si="86"/>
        <v>10</v>
      </c>
      <c r="CD59" s="327">
        <f t="shared" si="143"/>
        <v>0</v>
      </c>
      <c r="CG59" s="284">
        <v>55</v>
      </c>
      <c r="CH59" s="325"/>
      <c r="CI59" s="292"/>
      <c r="CJ59" s="293"/>
      <c r="CK59" s="292"/>
      <c r="CL59" s="293"/>
      <c r="CM59" s="292"/>
      <c r="CN59" s="293"/>
      <c r="CO59" s="292"/>
      <c r="CP59" s="293"/>
      <c r="CQ59" s="292"/>
      <c r="CR59" s="293"/>
      <c r="CS59" s="292"/>
      <c r="CT59" s="293"/>
      <c r="CU59" s="292"/>
      <c r="CV59" s="293"/>
      <c r="CW59" s="292"/>
      <c r="CX59" s="293"/>
      <c r="CY59" s="292"/>
      <c r="CZ59" s="293"/>
      <c r="DA59" s="292"/>
      <c r="DB59" s="293"/>
      <c r="DC59" s="292"/>
      <c r="DD59" s="293"/>
      <c r="DE59" s="292"/>
      <c r="DF59" s="293"/>
      <c r="DG59" s="337">
        <f t="shared" si="37"/>
        <v>0</v>
      </c>
      <c r="DH59" s="337">
        <f t="shared" si="38"/>
        <v>0</v>
      </c>
      <c r="DI59" s="337">
        <f t="shared" si="39"/>
        <v>0</v>
      </c>
      <c r="DJ59" s="337">
        <f t="shared" si="40"/>
        <v>0</v>
      </c>
      <c r="DK59" s="337">
        <f t="shared" si="41"/>
        <v>0</v>
      </c>
      <c r="DL59" s="337">
        <f t="shared" si="42"/>
        <v>0</v>
      </c>
      <c r="DM59" s="337">
        <f t="shared" si="43"/>
        <v>0</v>
      </c>
      <c r="DN59" s="337">
        <f t="shared" si="44"/>
        <v>0</v>
      </c>
      <c r="DO59" s="337">
        <f t="shared" si="45"/>
        <v>0</v>
      </c>
      <c r="DP59" s="337">
        <f t="shared" si="46"/>
        <v>0</v>
      </c>
      <c r="DQ59" s="337">
        <f t="shared" si="47"/>
        <v>0</v>
      </c>
      <c r="DR59" s="337">
        <f t="shared" si="48"/>
        <v>0</v>
      </c>
      <c r="DS59" s="326">
        <f t="shared" si="144"/>
        <v>10</v>
      </c>
      <c r="DT59" s="327">
        <f t="shared" si="145"/>
        <v>0</v>
      </c>
      <c r="DV59" s="420">
        <v>55</v>
      </c>
      <c r="DW59" s="421"/>
      <c r="DX59" s="428"/>
      <c r="DY59" s="429"/>
      <c r="DZ59" s="428"/>
      <c r="EA59" s="429"/>
      <c r="EB59" s="428"/>
      <c r="EC59" s="429"/>
      <c r="ED59" s="428"/>
      <c r="EE59" s="429"/>
      <c r="EF59" s="428"/>
      <c r="EG59" s="429"/>
      <c r="EH59" s="428"/>
      <c r="EI59" s="429"/>
      <c r="EJ59" s="428"/>
      <c r="EK59" s="429"/>
      <c r="EL59" s="428"/>
      <c r="EM59" s="429"/>
      <c r="EN59" s="428"/>
      <c r="EO59" s="429"/>
      <c r="EP59" s="428"/>
      <c r="EQ59" s="429"/>
      <c r="ER59" s="428"/>
      <c r="ES59" s="429"/>
      <c r="ET59" s="428"/>
      <c r="EU59" s="429"/>
      <c r="EV59" s="418">
        <f t="shared" si="49"/>
        <v>0</v>
      </c>
      <c r="EW59" s="418">
        <f t="shared" si="50"/>
        <v>0</v>
      </c>
      <c r="EX59" s="418">
        <f t="shared" si="51"/>
        <v>0</v>
      </c>
      <c r="EY59" s="418">
        <f t="shared" si="52"/>
        <v>0</v>
      </c>
      <c r="EZ59" s="418">
        <f t="shared" si="53"/>
        <v>0</v>
      </c>
      <c r="FA59" s="418">
        <f t="shared" si="54"/>
        <v>0</v>
      </c>
      <c r="FB59" s="418">
        <f t="shared" si="55"/>
        <v>0</v>
      </c>
      <c r="FC59" s="418">
        <f t="shared" si="56"/>
        <v>0</v>
      </c>
      <c r="FD59" s="418">
        <f t="shared" si="57"/>
        <v>0</v>
      </c>
      <c r="FE59" s="418">
        <f t="shared" si="58"/>
        <v>0</v>
      </c>
      <c r="FF59" s="418">
        <f t="shared" si="59"/>
        <v>0</v>
      </c>
      <c r="FG59" s="418">
        <f t="shared" si="60"/>
        <v>0</v>
      </c>
      <c r="FH59" s="424">
        <f t="shared" si="149"/>
        <v>10</v>
      </c>
      <c r="FI59" s="425">
        <f t="shared" si="150"/>
        <v>0</v>
      </c>
      <c r="FL59" s="420">
        <v>55</v>
      </c>
      <c r="FM59" s="421"/>
      <c r="FN59" s="428"/>
      <c r="FO59" s="429"/>
      <c r="FP59" s="428"/>
      <c r="FQ59" s="429"/>
      <c r="FR59" s="428"/>
      <c r="FS59" s="429"/>
      <c r="FT59" s="428"/>
      <c r="FU59" s="429"/>
      <c r="FV59" s="428"/>
      <c r="FW59" s="429"/>
      <c r="FX59" s="428"/>
      <c r="FY59" s="429"/>
      <c r="FZ59" s="428"/>
      <c r="GA59" s="429"/>
      <c r="GB59" s="428"/>
      <c r="GC59" s="429"/>
      <c r="GD59" s="428"/>
      <c r="GE59" s="429"/>
      <c r="GF59" s="428"/>
      <c r="GG59" s="429"/>
      <c r="GH59" s="428"/>
      <c r="GI59" s="429"/>
      <c r="GJ59" s="428"/>
      <c r="GK59" s="429"/>
      <c r="GL59" s="418">
        <f t="shared" si="91"/>
        <v>0</v>
      </c>
      <c r="GM59" s="418">
        <f t="shared" si="92"/>
        <v>0</v>
      </c>
      <c r="GN59" s="418">
        <f t="shared" si="93"/>
        <v>0</v>
      </c>
      <c r="GO59" s="418">
        <f t="shared" si="94"/>
        <v>0</v>
      </c>
      <c r="GP59" s="418">
        <f t="shared" si="95"/>
        <v>0</v>
      </c>
      <c r="GQ59" s="418">
        <f t="shared" si="96"/>
        <v>0</v>
      </c>
      <c r="GR59" s="418">
        <f t="shared" si="97"/>
        <v>0</v>
      </c>
      <c r="GS59" s="418">
        <f t="shared" si="98"/>
        <v>0</v>
      </c>
      <c r="GT59" s="418">
        <f t="shared" si="99"/>
        <v>0</v>
      </c>
      <c r="GU59" s="418">
        <f t="shared" si="100"/>
        <v>0</v>
      </c>
      <c r="GV59" s="418">
        <f t="shared" si="101"/>
        <v>0</v>
      </c>
      <c r="GW59" s="418">
        <f t="shared" si="102"/>
        <v>0</v>
      </c>
      <c r="GX59" s="424">
        <f t="shared" si="103"/>
        <v>10</v>
      </c>
      <c r="GY59" s="425">
        <f t="shared" si="104"/>
        <v>0</v>
      </c>
      <c r="GZ59" s="179"/>
      <c r="HA59" s="420">
        <v>55</v>
      </c>
      <c r="HB59" s="426">
        <f>'4C'!G59</f>
        <v>0</v>
      </c>
      <c r="HC59" s="428"/>
      <c r="HD59" s="429"/>
      <c r="HE59" s="428"/>
      <c r="HF59" s="429"/>
      <c r="HG59" s="428"/>
      <c r="HH59" s="429"/>
      <c r="HI59" s="428"/>
      <c r="HJ59" s="429"/>
      <c r="HK59" s="428"/>
      <c r="HL59" s="429"/>
      <c r="HM59" s="428"/>
      <c r="HN59" s="429"/>
      <c r="HO59" s="428"/>
      <c r="HP59" s="429"/>
      <c r="HQ59" s="428"/>
      <c r="HR59" s="429"/>
      <c r="HS59" s="428"/>
      <c r="HT59" s="429"/>
      <c r="HU59" s="428"/>
      <c r="HV59" s="429"/>
      <c r="HW59" s="428"/>
      <c r="HX59" s="429"/>
      <c r="HY59" s="428"/>
      <c r="HZ59" s="429"/>
      <c r="IA59" s="418">
        <f t="shared" si="105"/>
        <v>0</v>
      </c>
      <c r="IB59" s="418">
        <f t="shared" si="106"/>
        <v>0</v>
      </c>
      <c r="IC59" s="418">
        <f t="shared" si="107"/>
        <v>0</v>
      </c>
      <c r="ID59" s="418">
        <f t="shared" si="108"/>
        <v>0</v>
      </c>
      <c r="IE59" s="418">
        <f t="shared" si="109"/>
        <v>0</v>
      </c>
      <c r="IF59" s="418">
        <f t="shared" si="110"/>
        <v>0</v>
      </c>
      <c r="IG59" s="418">
        <f t="shared" si="111"/>
        <v>0</v>
      </c>
      <c r="IH59" s="418">
        <f t="shared" si="112"/>
        <v>0</v>
      </c>
      <c r="II59" s="418">
        <f t="shared" si="113"/>
        <v>0</v>
      </c>
      <c r="IJ59" s="418">
        <f t="shared" si="114"/>
        <v>0</v>
      </c>
      <c r="IK59" s="418">
        <f t="shared" si="115"/>
        <v>0</v>
      </c>
      <c r="IL59" s="418">
        <f t="shared" si="116"/>
        <v>0</v>
      </c>
      <c r="IM59" s="424">
        <f t="shared" si="117"/>
        <v>10</v>
      </c>
      <c r="IN59" s="425">
        <f t="shared" si="118"/>
        <v>0</v>
      </c>
      <c r="IO59" s="179"/>
      <c r="IP59" s="234">
        <v>55</v>
      </c>
      <c r="IQ59" s="242">
        <f>'6A'!G59</f>
        <v>0</v>
      </c>
      <c r="IR59" s="243"/>
      <c r="IS59" s="243"/>
      <c r="IT59" s="243"/>
      <c r="IU59" s="243"/>
      <c r="IV59" s="243"/>
      <c r="IW59" s="244"/>
      <c r="IX59" s="244"/>
      <c r="IY59" s="245"/>
      <c r="IZ59" s="243"/>
      <c r="JA59" s="243"/>
      <c r="JB59" s="243"/>
      <c r="JC59" s="243"/>
      <c r="JD59" s="243"/>
      <c r="JE59" s="243"/>
      <c r="JF59" s="243"/>
      <c r="JG59" s="243"/>
      <c r="JH59" s="243"/>
      <c r="JI59" s="243"/>
      <c r="JJ59" s="243"/>
      <c r="JK59" s="243"/>
      <c r="JL59" s="243"/>
      <c r="JM59" s="243"/>
      <c r="JN59" s="232">
        <f t="shared" si="61"/>
        <v>0</v>
      </c>
      <c r="JO59" s="232">
        <f t="shared" si="62"/>
        <v>0</v>
      </c>
      <c r="JP59" s="232">
        <f t="shared" si="63"/>
        <v>0</v>
      </c>
      <c r="JQ59" s="232">
        <f t="shared" si="64"/>
        <v>0</v>
      </c>
      <c r="JR59" s="232">
        <f t="shared" si="65"/>
        <v>0</v>
      </c>
      <c r="JS59" s="232">
        <f t="shared" si="66"/>
        <v>0</v>
      </c>
      <c r="JT59" s="232">
        <f t="shared" si="67"/>
        <v>0</v>
      </c>
      <c r="JU59" s="232">
        <f t="shared" si="68"/>
        <v>0</v>
      </c>
      <c r="JV59" s="232">
        <f t="shared" si="69"/>
        <v>0</v>
      </c>
      <c r="JW59" s="232">
        <f t="shared" si="70"/>
        <v>0</v>
      </c>
      <c r="JX59" s="232">
        <f t="shared" si="71"/>
        <v>0</v>
      </c>
      <c r="JY59" s="240">
        <f t="shared" si="119"/>
        <v>9</v>
      </c>
      <c r="JZ59" s="241">
        <f t="shared" si="146"/>
        <v>0</v>
      </c>
      <c r="KB59" s="234">
        <v>55</v>
      </c>
      <c r="KC59" s="242">
        <f>'6B'!G59</f>
        <v>0</v>
      </c>
      <c r="KD59" s="236"/>
      <c r="KE59" s="236"/>
      <c r="KF59" s="236"/>
      <c r="KG59" s="236"/>
      <c r="KH59" s="236"/>
      <c r="KI59" s="237"/>
      <c r="KJ59" s="237"/>
      <c r="KK59" s="238"/>
      <c r="KL59" s="236"/>
      <c r="KM59" s="236"/>
      <c r="KN59" s="236"/>
      <c r="KO59" s="236"/>
      <c r="KP59" s="236"/>
      <c r="KQ59" s="236"/>
      <c r="KR59" s="236"/>
      <c r="KS59" s="236"/>
      <c r="KT59" s="236"/>
      <c r="KU59" s="236"/>
      <c r="KV59" s="236"/>
      <c r="KW59" s="236"/>
      <c r="KX59" s="236"/>
      <c r="KY59" s="236"/>
      <c r="KZ59" s="232">
        <f t="shared" si="120"/>
        <v>0</v>
      </c>
      <c r="LA59" s="232">
        <f t="shared" si="121"/>
        <v>0</v>
      </c>
      <c r="LB59" s="232">
        <f t="shared" si="122"/>
        <v>0</v>
      </c>
      <c r="LC59" s="232">
        <f t="shared" si="123"/>
        <v>0</v>
      </c>
      <c r="LD59" s="232">
        <f t="shared" si="124"/>
        <v>0</v>
      </c>
      <c r="LE59" s="232">
        <f t="shared" si="125"/>
        <v>0</v>
      </c>
      <c r="LF59" s="232">
        <f t="shared" si="126"/>
        <v>0</v>
      </c>
      <c r="LG59" s="232">
        <f t="shared" si="127"/>
        <v>0</v>
      </c>
      <c r="LH59" s="232">
        <f t="shared" si="128"/>
        <v>0</v>
      </c>
      <c r="LI59" s="232">
        <f t="shared" si="129"/>
        <v>0</v>
      </c>
      <c r="LJ59" s="232">
        <f t="shared" si="130"/>
        <v>0</v>
      </c>
      <c r="LK59" s="262">
        <f t="shared" si="131"/>
        <v>9</v>
      </c>
      <c r="LL59" s="241">
        <f t="shared" si="147"/>
        <v>0</v>
      </c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</row>
    <row r="60" spans="1:346">
      <c r="A60" s="264"/>
      <c r="B60" s="294"/>
      <c r="C60" s="295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73"/>
      <c r="O60" s="266"/>
      <c r="P60" s="266"/>
      <c r="Q60" s="266"/>
      <c r="R60" s="266"/>
      <c r="S60" s="266"/>
      <c r="T60" s="266"/>
      <c r="U60" s="266"/>
      <c r="V60" s="266"/>
      <c r="W60" s="266"/>
      <c r="X60" s="266"/>
      <c r="Y60" s="266"/>
      <c r="Z60" s="266"/>
      <c r="AA60" s="266"/>
      <c r="AB60" s="266"/>
      <c r="AC60" s="266"/>
      <c r="AD60" s="266"/>
      <c r="AE60" s="266"/>
      <c r="AF60" s="266"/>
      <c r="AG60" s="266"/>
      <c r="AH60" s="266"/>
      <c r="AI60" s="266"/>
      <c r="AJ60" s="266"/>
      <c r="AK60" s="266"/>
      <c r="AL60" s="266"/>
      <c r="AM60" s="274"/>
      <c r="AN60" s="296"/>
      <c r="AQ60" s="264"/>
      <c r="AR60" s="294"/>
      <c r="AS60" s="295"/>
      <c r="AT60" s="273"/>
      <c r="AU60" s="273"/>
      <c r="AV60" s="273"/>
      <c r="AW60" s="273"/>
      <c r="AX60" s="273"/>
      <c r="AY60" s="273"/>
      <c r="AZ60" s="273"/>
      <c r="BA60" s="273"/>
      <c r="BB60" s="273"/>
      <c r="BC60" s="273"/>
      <c r="BD60" s="273"/>
      <c r="BE60" s="273"/>
      <c r="BF60" s="273"/>
      <c r="BG60" s="273"/>
      <c r="BH60" s="273"/>
      <c r="BI60" s="273"/>
      <c r="BJ60" s="273"/>
      <c r="BK60" s="273"/>
      <c r="BL60" s="273"/>
      <c r="BM60" s="273"/>
      <c r="BN60" s="273"/>
      <c r="BO60" s="273"/>
      <c r="BP60" s="273"/>
      <c r="BQ60" s="273"/>
      <c r="BR60" s="273"/>
      <c r="BS60" s="273"/>
      <c r="BT60" s="273"/>
      <c r="BU60" s="273"/>
      <c r="BV60" s="273"/>
      <c r="BW60" s="273"/>
      <c r="BX60" s="273"/>
      <c r="BY60" s="273"/>
      <c r="BZ60" s="273"/>
      <c r="CA60" s="273"/>
      <c r="CB60" s="273"/>
      <c r="CC60" s="321"/>
      <c r="CD60" s="328"/>
      <c r="CG60" s="264"/>
      <c r="CH60" s="294"/>
      <c r="CI60" s="295"/>
      <c r="CJ60" s="273"/>
      <c r="CK60" s="273"/>
      <c r="CL60" s="273"/>
      <c r="CM60" s="273"/>
      <c r="CN60" s="273"/>
      <c r="CO60" s="273"/>
      <c r="CP60" s="273"/>
      <c r="CQ60" s="273"/>
      <c r="CR60" s="273"/>
      <c r="CS60" s="273"/>
      <c r="CT60" s="273"/>
      <c r="CU60" s="273"/>
      <c r="CV60" s="273"/>
      <c r="CW60" s="273"/>
      <c r="CX60" s="273"/>
      <c r="CY60" s="273"/>
      <c r="CZ60" s="273"/>
      <c r="DA60" s="273"/>
      <c r="DB60" s="273"/>
      <c r="DC60" s="273"/>
      <c r="DD60" s="273"/>
      <c r="DE60" s="273"/>
      <c r="DF60" s="273"/>
      <c r="DG60" s="273"/>
      <c r="DH60" s="273"/>
      <c r="DI60" s="273"/>
      <c r="DJ60" s="273"/>
      <c r="DK60" s="273"/>
      <c r="DL60" s="273"/>
      <c r="DM60" s="273"/>
      <c r="DN60" s="273"/>
      <c r="DO60" s="273"/>
      <c r="DP60" s="273"/>
      <c r="DQ60" s="273"/>
      <c r="DR60" s="273"/>
      <c r="DS60" s="321"/>
      <c r="DT60" s="328"/>
      <c r="DV60" s="399"/>
      <c r="DW60" s="430"/>
      <c r="DX60" s="431"/>
      <c r="DY60" s="401"/>
      <c r="DZ60" s="402"/>
      <c r="EA60" s="402"/>
      <c r="EB60" s="401"/>
      <c r="EC60" s="401"/>
      <c r="ED60" s="401"/>
      <c r="EE60" s="401"/>
      <c r="EF60" s="401"/>
      <c r="EG60" s="401"/>
      <c r="EH60" s="401"/>
      <c r="EI60" s="401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10"/>
      <c r="FI60" s="432"/>
      <c r="FL60" s="399"/>
      <c r="FM60" s="430"/>
      <c r="FN60" s="43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401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10"/>
      <c r="GY60" s="432"/>
      <c r="GZ60" s="92"/>
      <c r="HA60" s="399"/>
      <c r="HB60" s="430"/>
      <c r="HC60" s="43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U60" s="401"/>
      <c r="HV60" s="401"/>
      <c r="HW60" s="401"/>
      <c r="HX60" s="401"/>
      <c r="HY60" s="401"/>
      <c r="HZ60" s="401"/>
      <c r="IA60" s="401"/>
      <c r="IB60" s="401"/>
      <c r="IC60" s="401"/>
      <c r="ID60" s="401"/>
      <c r="IE60" s="401"/>
      <c r="IF60" s="401"/>
      <c r="IG60" s="401"/>
      <c r="IH60" s="401"/>
      <c r="II60" s="401"/>
      <c r="IJ60" s="401"/>
      <c r="IK60" s="401"/>
      <c r="IL60" s="401"/>
      <c r="IM60" s="410"/>
      <c r="IN60" s="432"/>
      <c r="IO60" s="92"/>
      <c r="IP60" s="217"/>
      <c r="IQ60" s="246"/>
      <c r="IR60" s="247"/>
      <c r="IS60" s="219"/>
      <c r="IT60" s="219"/>
      <c r="IU60" s="219"/>
      <c r="IV60" s="219"/>
      <c r="IW60" s="219"/>
      <c r="IX60" s="219"/>
      <c r="IY60" s="219"/>
      <c r="IZ60" s="219"/>
      <c r="JA60" s="219"/>
      <c r="JB60" s="219"/>
      <c r="JC60" s="219"/>
      <c r="JD60" s="219"/>
      <c r="JE60" s="219"/>
      <c r="JF60" s="219"/>
      <c r="JG60" s="219"/>
      <c r="JH60" s="219"/>
      <c r="JI60" s="219"/>
      <c r="JJ60" s="219"/>
      <c r="JK60" s="219"/>
      <c r="JL60" s="219"/>
      <c r="JM60" s="219"/>
      <c r="JN60" s="219"/>
      <c r="JO60" s="219"/>
      <c r="JP60" s="219"/>
      <c r="JQ60" s="219"/>
      <c r="JR60" s="219"/>
      <c r="JS60" s="219"/>
      <c r="JT60" s="219"/>
      <c r="JU60" s="219"/>
      <c r="JV60" s="219"/>
      <c r="JW60" s="219"/>
      <c r="JX60" s="219"/>
      <c r="JY60" s="225"/>
      <c r="JZ60" s="248"/>
      <c r="KB60" s="217"/>
      <c r="KC60" s="246"/>
      <c r="KD60" s="247"/>
      <c r="KE60" s="219"/>
      <c r="KF60" s="219"/>
      <c r="KG60" s="219"/>
      <c r="KH60" s="219"/>
      <c r="KI60" s="219"/>
      <c r="KJ60" s="219"/>
      <c r="KK60" s="219"/>
      <c r="KL60" s="219"/>
      <c r="KM60" s="219"/>
      <c r="KN60" s="219"/>
      <c r="KO60" s="219"/>
      <c r="KP60" s="219"/>
      <c r="KQ60" s="219"/>
      <c r="KR60" s="219"/>
      <c r="KS60" s="219"/>
      <c r="KT60" s="219"/>
      <c r="KU60" s="219"/>
      <c r="KV60" s="219"/>
      <c r="KW60" s="219"/>
      <c r="KX60" s="219"/>
      <c r="KY60" s="219"/>
      <c r="KZ60" s="219"/>
      <c r="LA60" s="219"/>
      <c r="LB60" s="219"/>
      <c r="LC60" s="219"/>
      <c r="LD60" s="219"/>
      <c r="LE60" s="219"/>
      <c r="LF60" s="219"/>
      <c r="LG60" s="219"/>
      <c r="LH60" s="219"/>
      <c r="LI60" s="219"/>
      <c r="LJ60" s="219"/>
      <c r="LK60" s="225"/>
      <c r="LL60" s="248"/>
    </row>
    <row r="61" spans="1:346">
      <c r="A61" s="275"/>
      <c r="B61" s="297" t="s">
        <v>22</v>
      </c>
      <c r="C61" s="298"/>
      <c r="D61" s="299">
        <f>SUM(D5:D59)</f>
        <v>0</v>
      </c>
      <c r="E61" s="300"/>
      <c r="F61" s="299">
        <f>SUM(F5:F59)</f>
        <v>0</v>
      </c>
      <c r="G61" s="300"/>
      <c r="H61" s="299">
        <f>SUM(H5:H59)</f>
        <v>0</v>
      </c>
      <c r="I61" s="300"/>
      <c r="J61" s="299">
        <f>SUM(J5:J59)</f>
        <v>0</v>
      </c>
      <c r="K61" s="300"/>
      <c r="L61" s="299">
        <f>SUM(L5:L59)</f>
        <v>0</v>
      </c>
      <c r="M61" s="300"/>
      <c r="N61" s="299">
        <f>SUM(N5:N59)</f>
        <v>0</v>
      </c>
      <c r="O61" s="300"/>
      <c r="P61" s="299">
        <f>SUM(P5:P59)</f>
        <v>0</v>
      </c>
      <c r="Q61" s="300"/>
      <c r="R61" s="299">
        <f>SUM(R5:R59)</f>
        <v>0</v>
      </c>
      <c r="S61" s="300"/>
      <c r="T61" s="299">
        <f>SUM(T5:T59)</f>
        <v>0</v>
      </c>
      <c r="U61" s="300"/>
      <c r="V61" s="299">
        <f>SUM(V5:V59)</f>
        <v>0</v>
      </c>
      <c r="W61" s="300"/>
      <c r="X61" s="299">
        <f>SUM(X5:X59)</f>
        <v>0</v>
      </c>
      <c r="Y61" s="300"/>
      <c r="Z61" s="299">
        <f>SUM(Z5:Z59)</f>
        <v>0</v>
      </c>
      <c r="AA61" s="300">
        <f t="shared" ref="AA61:AL61" si="151">SUM(AA5:AA59)</f>
        <v>0</v>
      </c>
      <c r="AB61" s="300">
        <f t="shared" si="151"/>
        <v>0</v>
      </c>
      <c r="AC61" s="300">
        <f t="shared" si="151"/>
        <v>0</v>
      </c>
      <c r="AD61" s="300">
        <f t="shared" si="151"/>
        <v>0</v>
      </c>
      <c r="AE61" s="300">
        <f t="shared" si="151"/>
        <v>0</v>
      </c>
      <c r="AF61" s="300">
        <f t="shared" si="151"/>
        <v>0</v>
      </c>
      <c r="AG61" s="300">
        <f t="shared" si="151"/>
        <v>0</v>
      </c>
      <c r="AH61" s="300">
        <f t="shared" si="151"/>
        <v>0</v>
      </c>
      <c r="AI61" s="300">
        <f t="shared" si="151"/>
        <v>0</v>
      </c>
      <c r="AJ61" s="300">
        <f t="shared" si="151"/>
        <v>0</v>
      </c>
      <c r="AK61" s="300">
        <f t="shared" si="151"/>
        <v>0</v>
      </c>
      <c r="AL61" s="301">
        <f t="shared" si="151"/>
        <v>0</v>
      </c>
      <c r="AM61" s="302"/>
      <c r="AN61" s="303">
        <f>SUM(AN5:AN59)/50</f>
        <v>0</v>
      </c>
      <c r="AQ61" s="275"/>
      <c r="AR61" s="297" t="s">
        <v>22</v>
      </c>
      <c r="AS61" s="298"/>
      <c r="AT61" s="329">
        <f>SUM(AT5:AT59)</f>
        <v>0</v>
      </c>
      <c r="AU61" s="330"/>
      <c r="AV61" s="329">
        <f>SUM(AV5:AV59)</f>
        <v>0</v>
      </c>
      <c r="AW61" s="330"/>
      <c r="AX61" s="329">
        <f>SUM(AX5:AX59)</f>
        <v>0</v>
      </c>
      <c r="AY61" s="330"/>
      <c r="AZ61" s="329">
        <f>SUM(AZ5:AZ59)</f>
        <v>0</v>
      </c>
      <c r="BA61" s="330"/>
      <c r="BB61" s="329">
        <f>SUM(BB5:BB59)</f>
        <v>0</v>
      </c>
      <c r="BC61" s="330"/>
      <c r="BD61" s="329">
        <f>SUM(BD5:BD59)</f>
        <v>0</v>
      </c>
      <c r="BE61" s="330"/>
      <c r="BF61" s="329">
        <f>SUM(BF5:BF59)</f>
        <v>0</v>
      </c>
      <c r="BG61" s="330"/>
      <c r="BH61" s="329">
        <f>SUM(BH5:BH59)</f>
        <v>0</v>
      </c>
      <c r="BI61" s="330"/>
      <c r="BJ61" s="329">
        <f>SUM(BJ5:BJ59)</f>
        <v>0</v>
      </c>
      <c r="BK61" s="330"/>
      <c r="BL61" s="329">
        <f>SUM(BL5:BL59)</f>
        <v>0</v>
      </c>
      <c r="BM61" s="330"/>
      <c r="BN61" s="329">
        <f>SUM(BN5:BN59)</f>
        <v>0</v>
      </c>
      <c r="BO61" s="330"/>
      <c r="BP61" s="329">
        <f>SUM(BP5:BP59)</f>
        <v>0</v>
      </c>
      <c r="BQ61" s="330">
        <f t="shared" ref="BQ61:CB61" si="152">SUM(BQ5:BQ59)</f>
        <v>0</v>
      </c>
      <c r="BR61" s="330">
        <f t="shared" si="152"/>
        <v>0</v>
      </c>
      <c r="BS61" s="330">
        <f t="shared" si="152"/>
        <v>0</v>
      </c>
      <c r="BT61" s="330">
        <f t="shared" si="152"/>
        <v>0</v>
      </c>
      <c r="BU61" s="330">
        <f t="shared" si="152"/>
        <v>0</v>
      </c>
      <c r="BV61" s="330">
        <f t="shared" si="152"/>
        <v>0</v>
      </c>
      <c r="BW61" s="330">
        <f t="shared" si="152"/>
        <v>0</v>
      </c>
      <c r="BX61" s="330">
        <f t="shared" si="152"/>
        <v>0</v>
      </c>
      <c r="BY61" s="330">
        <f t="shared" si="152"/>
        <v>0</v>
      </c>
      <c r="BZ61" s="330">
        <f t="shared" si="152"/>
        <v>0</v>
      </c>
      <c r="CA61" s="330">
        <f t="shared" si="152"/>
        <v>0</v>
      </c>
      <c r="CB61" s="330">
        <f t="shared" si="152"/>
        <v>0</v>
      </c>
      <c r="CC61" s="321"/>
      <c r="CD61" s="331">
        <f>SUM(CD5:CD59)/51</f>
        <v>0</v>
      </c>
      <c r="CG61" s="275"/>
      <c r="CH61" s="297" t="s">
        <v>22</v>
      </c>
      <c r="CI61" s="298"/>
      <c r="CJ61" s="329">
        <f>SUM(CJ5:CJ59)</f>
        <v>0</v>
      </c>
      <c r="CK61" s="330"/>
      <c r="CL61" s="329">
        <f>SUM(CL5:CL59)</f>
        <v>0</v>
      </c>
      <c r="CM61" s="330"/>
      <c r="CN61" s="329">
        <f>SUM(CN5:CN59)</f>
        <v>0</v>
      </c>
      <c r="CO61" s="330"/>
      <c r="CP61" s="329">
        <f>SUM(CP5:CP59)</f>
        <v>0</v>
      </c>
      <c r="CQ61" s="330"/>
      <c r="CR61" s="329">
        <f>SUM(CR5:CR59)</f>
        <v>0</v>
      </c>
      <c r="CS61" s="330"/>
      <c r="CT61" s="329">
        <f>SUM(CT5:CT59)</f>
        <v>0</v>
      </c>
      <c r="CU61" s="330"/>
      <c r="CV61" s="329">
        <f>SUM(CV5:CV59)</f>
        <v>0</v>
      </c>
      <c r="CW61" s="330"/>
      <c r="CX61" s="329">
        <f>SUM(CX5:CX59)</f>
        <v>0</v>
      </c>
      <c r="CY61" s="330"/>
      <c r="CZ61" s="329">
        <f>SUM(CZ5:CZ59)</f>
        <v>0</v>
      </c>
      <c r="DA61" s="330"/>
      <c r="DB61" s="329">
        <f>SUM(DB5:DB59)</f>
        <v>0</v>
      </c>
      <c r="DC61" s="330"/>
      <c r="DD61" s="329">
        <f>SUM(DD5:DD59)</f>
        <v>0</v>
      </c>
      <c r="DE61" s="330"/>
      <c r="DF61" s="329">
        <f>SUM(DF5:DF59)</f>
        <v>0</v>
      </c>
      <c r="DG61" s="330">
        <f t="shared" ref="DG61:DR61" si="153">SUM(DG5:DG59)</f>
        <v>0</v>
      </c>
      <c r="DH61" s="330">
        <f t="shared" si="153"/>
        <v>0</v>
      </c>
      <c r="DI61" s="330">
        <f t="shared" si="153"/>
        <v>0</v>
      </c>
      <c r="DJ61" s="330">
        <f t="shared" si="153"/>
        <v>0</v>
      </c>
      <c r="DK61" s="330">
        <f t="shared" si="153"/>
        <v>0</v>
      </c>
      <c r="DL61" s="330">
        <f t="shared" si="153"/>
        <v>0</v>
      </c>
      <c r="DM61" s="330">
        <f t="shared" si="153"/>
        <v>0</v>
      </c>
      <c r="DN61" s="330">
        <f t="shared" si="153"/>
        <v>0</v>
      </c>
      <c r="DO61" s="330">
        <f t="shared" si="153"/>
        <v>0</v>
      </c>
      <c r="DP61" s="330">
        <f t="shared" si="153"/>
        <v>0</v>
      </c>
      <c r="DQ61" s="330">
        <f t="shared" si="153"/>
        <v>0</v>
      </c>
      <c r="DR61" s="330">
        <f t="shared" si="153"/>
        <v>0</v>
      </c>
      <c r="DS61" s="321"/>
      <c r="DT61" s="331">
        <f>SUM(DT5:DT59)/49</f>
        <v>0</v>
      </c>
      <c r="DV61" s="411"/>
      <c r="DW61" s="433" t="s">
        <v>22</v>
      </c>
      <c r="DX61" s="434"/>
      <c r="DY61" s="435">
        <f>SUM(DY5:DY59)</f>
        <v>0</v>
      </c>
      <c r="DZ61" s="436"/>
      <c r="EA61" s="435">
        <f>SUM(EA5:EA59)</f>
        <v>0</v>
      </c>
      <c r="EB61" s="437"/>
      <c r="EC61" s="435">
        <f>SUM(EC5:EC59)</f>
        <v>0</v>
      </c>
      <c r="ED61" s="437"/>
      <c r="EE61" s="435">
        <f>SUM(EE5:EE59)</f>
        <v>0</v>
      </c>
      <c r="EF61" s="437"/>
      <c r="EG61" s="435">
        <f>SUM(EG5:EG59)</f>
        <v>0</v>
      </c>
      <c r="EH61" s="437"/>
      <c r="EI61" s="435">
        <f>SUM(EI5:EI59)</f>
        <v>0</v>
      </c>
      <c r="EJ61" s="437"/>
      <c r="EK61" s="435">
        <f>SUM(EK5:EK59)</f>
        <v>0</v>
      </c>
      <c r="EL61" s="437"/>
      <c r="EM61" s="435">
        <f>SUM(EM5:EM59)</f>
        <v>0</v>
      </c>
      <c r="EN61" s="437"/>
      <c r="EO61" s="435">
        <f>SUM(EO5:EO59)</f>
        <v>0</v>
      </c>
      <c r="EP61" s="437"/>
      <c r="EQ61" s="435">
        <f>SUM(EQ5:EQ59)</f>
        <v>0</v>
      </c>
      <c r="ER61" s="437"/>
      <c r="ES61" s="435">
        <f>SUM(ES5:ES59)</f>
        <v>0</v>
      </c>
      <c r="ET61" s="437"/>
      <c r="EU61" s="435">
        <f>SUM(EU5:EU59)</f>
        <v>0</v>
      </c>
      <c r="EV61" s="437">
        <f t="shared" ref="EV61:FG61" si="154">SUM(EV5:EV59)</f>
        <v>0</v>
      </c>
      <c r="EW61" s="437">
        <f t="shared" si="154"/>
        <v>0</v>
      </c>
      <c r="EX61" s="437">
        <f t="shared" si="154"/>
        <v>0</v>
      </c>
      <c r="EY61" s="437">
        <f t="shared" si="154"/>
        <v>0</v>
      </c>
      <c r="EZ61" s="437">
        <f t="shared" si="154"/>
        <v>0</v>
      </c>
      <c r="FA61" s="437">
        <f t="shared" si="154"/>
        <v>0</v>
      </c>
      <c r="FB61" s="437">
        <f t="shared" si="154"/>
        <v>0</v>
      </c>
      <c r="FC61" s="437">
        <f t="shared" si="154"/>
        <v>0</v>
      </c>
      <c r="FD61" s="437">
        <f t="shared" si="154"/>
        <v>0</v>
      </c>
      <c r="FE61" s="437">
        <f t="shared" si="154"/>
        <v>0</v>
      </c>
      <c r="FF61" s="437">
        <f t="shared" si="154"/>
        <v>0</v>
      </c>
      <c r="FG61" s="437">
        <f t="shared" si="154"/>
        <v>0</v>
      </c>
      <c r="FH61" s="438"/>
      <c r="FI61" s="439">
        <f>SUM(FI5:FI59)/39</f>
        <v>0</v>
      </c>
      <c r="FL61" s="411"/>
      <c r="FM61" s="433" t="s">
        <v>22</v>
      </c>
      <c r="FN61" s="434"/>
      <c r="FO61" s="435">
        <f>SUM(FO5:FO59)</f>
        <v>0</v>
      </c>
      <c r="FP61" s="437"/>
      <c r="FQ61" s="435">
        <f>SUM(FQ5:FQ59)</f>
        <v>0</v>
      </c>
      <c r="FR61" s="437"/>
      <c r="FS61" s="435">
        <f>SUM(FS5:FS59)</f>
        <v>0</v>
      </c>
      <c r="FT61" s="437"/>
      <c r="FU61" s="435">
        <f>SUM(FU5:FU59)</f>
        <v>0</v>
      </c>
      <c r="FV61" s="437"/>
      <c r="FW61" s="435">
        <f>SUM(FW5:FW59)</f>
        <v>0</v>
      </c>
      <c r="FX61" s="437"/>
      <c r="FY61" s="435">
        <f>SUM(FY5:FY59)</f>
        <v>0</v>
      </c>
      <c r="FZ61" s="437"/>
      <c r="GA61" s="435">
        <f>SUM(GA5:GA59)</f>
        <v>0</v>
      </c>
      <c r="GB61" s="437"/>
      <c r="GC61" s="435">
        <f>SUM(GC5:GC59)</f>
        <v>0</v>
      </c>
      <c r="GD61" s="437"/>
      <c r="GE61" s="435">
        <f>SUM(GE5:GE59)</f>
        <v>0</v>
      </c>
      <c r="GF61" s="437"/>
      <c r="GG61" s="435">
        <f>SUM(GG5:GG59)</f>
        <v>0</v>
      </c>
      <c r="GH61" s="437"/>
      <c r="GI61" s="435">
        <f>SUM(GI5:GI59)</f>
        <v>0</v>
      </c>
      <c r="GJ61" s="437"/>
      <c r="GK61" s="435">
        <f>SUM(GK5:GK59)</f>
        <v>0</v>
      </c>
      <c r="GL61" s="437">
        <f t="shared" ref="GL61:GW61" si="155">SUM(GL5:GL59)</f>
        <v>0</v>
      </c>
      <c r="GM61" s="437">
        <f t="shared" si="155"/>
        <v>0</v>
      </c>
      <c r="GN61" s="437">
        <f t="shared" si="155"/>
        <v>0</v>
      </c>
      <c r="GO61" s="437">
        <f t="shared" si="155"/>
        <v>0</v>
      </c>
      <c r="GP61" s="437">
        <f t="shared" si="155"/>
        <v>0</v>
      </c>
      <c r="GQ61" s="437">
        <f t="shared" si="155"/>
        <v>0</v>
      </c>
      <c r="GR61" s="437">
        <f t="shared" si="155"/>
        <v>0</v>
      </c>
      <c r="GS61" s="437">
        <f t="shared" si="155"/>
        <v>0</v>
      </c>
      <c r="GT61" s="437">
        <f t="shared" si="155"/>
        <v>0</v>
      </c>
      <c r="GU61" s="437">
        <f t="shared" si="155"/>
        <v>0</v>
      </c>
      <c r="GV61" s="437">
        <f t="shared" si="155"/>
        <v>0</v>
      </c>
      <c r="GW61" s="437">
        <f t="shared" si="155"/>
        <v>0</v>
      </c>
      <c r="GX61" s="438"/>
      <c r="GY61" s="439">
        <f>SUM(GY5:GY44)/40</f>
        <v>0</v>
      </c>
      <c r="GZ61" s="29"/>
      <c r="HA61" s="411"/>
      <c r="HB61" s="433" t="s">
        <v>22</v>
      </c>
      <c r="HC61" s="434"/>
      <c r="HD61" s="435">
        <f>SUM(HD5:HD59)</f>
        <v>0</v>
      </c>
      <c r="HE61" s="437"/>
      <c r="HF61" s="435">
        <f>SUM(HF5:HF59)</f>
        <v>0</v>
      </c>
      <c r="HG61" s="437"/>
      <c r="HH61" s="435">
        <f>SUM(HH5:HH59)</f>
        <v>0</v>
      </c>
      <c r="HI61" s="437"/>
      <c r="HJ61" s="435">
        <f>SUM(HJ5:HJ59)</f>
        <v>0</v>
      </c>
      <c r="HK61" s="437"/>
      <c r="HL61" s="435">
        <f>SUM(HL5:HL59)</f>
        <v>0</v>
      </c>
      <c r="HM61" s="437"/>
      <c r="HN61" s="435">
        <f>SUM(HN5:HN59)</f>
        <v>0</v>
      </c>
      <c r="HO61" s="437"/>
      <c r="HP61" s="435">
        <f>SUM(HP5:HP59)</f>
        <v>0</v>
      </c>
      <c r="HQ61" s="437"/>
      <c r="HR61" s="435">
        <f>SUM(HR5:HR59)</f>
        <v>0</v>
      </c>
      <c r="HS61" s="437"/>
      <c r="HT61" s="435">
        <f>SUM(HT5:HT59)</f>
        <v>0</v>
      </c>
      <c r="HU61" s="437"/>
      <c r="HV61" s="435">
        <f>SUM(HV5:HV59)</f>
        <v>0</v>
      </c>
      <c r="HW61" s="437"/>
      <c r="HX61" s="435">
        <f>SUM(HX5:HX59)</f>
        <v>0</v>
      </c>
      <c r="HY61" s="437"/>
      <c r="HZ61" s="435">
        <f>SUM(HZ5:HZ59)</f>
        <v>0</v>
      </c>
      <c r="IA61" s="437">
        <f t="shared" ref="IA61:IL61" si="156">SUM(IA5:IA59)</f>
        <v>0</v>
      </c>
      <c r="IB61" s="437">
        <f t="shared" si="156"/>
        <v>0</v>
      </c>
      <c r="IC61" s="437">
        <f t="shared" si="156"/>
        <v>0</v>
      </c>
      <c r="ID61" s="437">
        <f t="shared" si="156"/>
        <v>0</v>
      </c>
      <c r="IE61" s="437">
        <f t="shared" si="156"/>
        <v>0</v>
      </c>
      <c r="IF61" s="437">
        <f t="shared" si="156"/>
        <v>0</v>
      </c>
      <c r="IG61" s="437">
        <f t="shared" si="156"/>
        <v>0</v>
      </c>
      <c r="IH61" s="437">
        <f t="shared" si="156"/>
        <v>0</v>
      </c>
      <c r="II61" s="437">
        <f t="shared" si="156"/>
        <v>0</v>
      </c>
      <c r="IJ61" s="437">
        <f t="shared" si="156"/>
        <v>0</v>
      </c>
      <c r="IK61" s="437">
        <f t="shared" si="156"/>
        <v>0</v>
      </c>
      <c r="IL61" s="437">
        <f t="shared" si="156"/>
        <v>0</v>
      </c>
      <c r="IM61" s="438"/>
      <c r="IN61" s="439">
        <f>SUM(IN5:IN42)/38</f>
        <v>0</v>
      </c>
      <c r="IO61" s="29"/>
      <c r="IP61" s="226"/>
      <c r="IQ61" s="249" t="s">
        <v>22</v>
      </c>
      <c r="IR61" s="250"/>
      <c r="IS61" s="251">
        <f>SUM(IS5:IS59)</f>
        <v>0</v>
      </c>
      <c r="IT61" s="252"/>
      <c r="IU61" s="251">
        <f>SUM(IU5:IU59)</f>
        <v>0</v>
      </c>
      <c r="IV61" s="252"/>
      <c r="IW61" s="251">
        <f>SUM(IW5:IW59)</f>
        <v>0</v>
      </c>
      <c r="IX61" s="252"/>
      <c r="IY61" s="251">
        <f>SUM(IY5:IY59)</f>
        <v>0</v>
      </c>
      <c r="IZ61" s="252"/>
      <c r="JA61" s="251">
        <f>SUM(JA5:JA59)</f>
        <v>0</v>
      </c>
      <c r="JB61" s="252"/>
      <c r="JC61" s="251">
        <f>SUM(JC5:JC59)</f>
        <v>0</v>
      </c>
      <c r="JD61" s="252"/>
      <c r="JE61" s="251">
        <f>SUM(JE5:JE59)</f>
        <v>0</v>
      </c>
      <c r="JF61" s="252"/>
      <c r="JG61" s="251">
        <f>SUM(JG5:JG59)</f>
        <v>0</v>
      </c>
      <c r="JH61" s="252"/>
      <c r="JI61" s="251">
        <f>SUM(JI5:JI59)</f>
        <v>0</v>
      </c>
      <c r="JJ61" s="252"/>
      <c r="JK61" s="251">
        <f>SUM(JK5:JK59)</f>
        <v>0</v>
      </c>
      <c r="JL61" s="252"/>
      <c r="JM61" s="251">
        <f>SUM(JM5:JM59)</f>
        <v>0</v>
      </c>
      <c r="JN61" s="252">
        <f t="shared" ref="JN61:JX61" si="157">SUM(JN5:JN59)</f>
        <v>0</v>
      </c>
      <c r="JO61" s="252">
        <f t="shared" si="157"/>
        <v>0</v>
      </c>
      <c r="JP61" s="252">
        <f t="shared" si="157"/>
        <v>0</v>
      </c>
      <c r="JQ61" s="252">
        <f t="shared" si="157"/>
        <v>0</v>
      </c>
      <c r="JR61" s="252">
        <f t="shared" si="157"/>
        <v>0</v>
      </c>
      <c r="JS61" s="252">
        <f t="shared" si="157"/>
        <v>0</v>
      </c>
      <c r="JT61" s="252">
        <f t="shared" si="157"/>
        <v>0</v>
      </c>
      <c r="JU61" s="252">
        <f t="shared" si="157"/>
        <v>0</v>
      </c>
      <c r="JV61" s="252">
        <f t="shared" si="157"/>
        <v>0</v>
      </c>
      <c r="JW61" s="252">
        <f t="shared" si="157"/>
        <v>0</v>
      </c>
      <c r="JX61" s="252">
        <f t="shared" si="157"/>
        <v>0</v>
      </c>
      <c r="JY61" s="253"/>
      <c r="JZ61" s="254">
        <f>SUM(JZ5:JZ59)/42</f>
        <v>0</v>
      </c>
      <c r="KB61" s="226"/>
      <c r="KC61" s="249" t="s">
        <v>22</v>
      </c>
      <c r="KD61" s="250"/>
      <c r="KE61" s="251">
        <f>SUM(KE5:KE59)</f>
        <v>0</v>
      </c>
      <c r="KF61" s="252"/>
      <c r="KG61" s="251">
        <f>SUM(KG5:KG59)</f>
        <v>0</v>
      </c>
      <c r="KH61" s="252"/>
      <c r="KI61" s="251">
        <f>SUM(KI5:KI59)</f>
        <v>0</v>
      </c>
      <c r="KJ61" s="252"/>
      <c r="KK61" s="251">
        <f>SUM(KK5:KK59)</f>
        <v>0</v>
      </c>
      <c r="KL61" s="252"/>
      <c r="KM61" s="251">
        <f>SUM(KM5:KM59)</f>
        <v>0</v>
      </c>
      <c r="KN61" s="252"/>
      <c r="KO61" s="251">
        <f>SUM(KO5:KO59)</f>
        <v>0</v>
      </c>
      <c r="KP61" s="252"/>
      <c r="KQ61" s="251">
        <f>SUM(KQ5:KQ59)</f>
        <v>0</v>
      </c>
      <c r="KR61" s="252"/>
      <c r="KS61" s="251">
        <f>SUM(KS5:KS59)</f>
        <v>0</v>
      </c>
      <c r="KT61" s="252"/>
      <c r="KU61" s="251">
        <f>SUM(KU5:KU59)</f>
        <v>0</v>
      </c>
      <c r="KV61" s="252"/>
      <c r="KW61" s="251">
        <f>SUM(KW5:KW59)</f>
        <v>0</v>
      </c>
      <c r="KX61" s="252"/>
      <c r="KY61" s="251">
        <f>SUM(KY5:KY59)</f>
        <v>0</v>
      </c>
      <c r="KZ61" s="252">
        <f t="shared" ref="KZ61:LJ61" si="158">SUM(KZ5:KZ59)</f>
        <v>0</v>
      </c>
      <c r="LA61" s="252">
        <f t="shared" si="158"/>
        <v>0</v>
      </c>
      <c r="LB61" s="252">
        <f t="shared" si="158"/>
        <v>0</v>
      </c>
      <c r="LC61" s="252">
        <f t="shared" si="158"/>
        <v>0</v>
      </c>
      <c r="LD61" s="252">
        <f t="shared" si="158"/>
        <v>0</v>
      </c>
      <c r="LE61" s="252">
        <f t="shared" si="158"/>
        <v>0</v>
      </c>
      <c r="LF61" s="252">
        <f t="shared" si="158"/>
        <v>0</v>
      </c>
      <c r="LG61" s="252">
        <f t="shared" si="158"/>
        <v>0</v>
      </c>
      <c r="LH61" s="252">
        <f t="shared" si="158"/>
        <v>0</v>
      </c>
      <c r="LI61" s="252">
        <f t="shared" si="158"/>
        <v>0</v>
      </c>
      <c r="LJ61" s="252">
        <f t="shared" si="158"/>
        <v>0</v>
      </c>
      <c r="LK61" s="253"/>
      <c r="LL61" s="254">
        <f>SUM(LL5:LL59)/39</f>
        <v>0</v>
      </c>
    </row>
    <row r="62" spans="1:346">
      <c r="A62" s="275"/>
      <c r="B62" s="297" t="s">
        <v>23</v>
      </c>
      <c r="C62" s="298"/>
      <c r="D62" s="300">
        <f>COUNT(D5:D59)</f>
        <v>0</v>
      </c>
      <c r="E62" s="300"/>
      <c r="F62" s="300">
        <f>COUNT(F5:F59)</f>
        <v>0</v>
      </c>
      <c r="G62" s="300"/>
      <c r="H62" s="300">
        <f>COUNT(H5:H59)</f>
        <v>0</v>
      </c>
      <c r="I62" s="300"/>
      <c r="J62" s="300">
        <f>COUNT(J5:J59)</f>
        <v>0</v>
      </c>
      <c r="K62" s="300"/>
      <c r="L62" s="300">
        <f>COUNT(L5:L59)</f>
        <v>0</v>
      </c>
      <c r="M62" s="300"/>
      <c r="N62" s="300">
        <f>COUNT(N5:N59)</f>
        <v>0</v>
      </c>
      <c r="O62" s="300"/>
      <c r="P62" s="300">
        <f>COUNT(P5:P59)</f>
        <v>0</v>
      </c>
      <c r="Q62" s="300"/>
      <c r="R62" s="300">
        <f>COUNT(R5:R59)</f>
        <v>0</v>
      </c>
      <c r="S62" s="300"/>
      <c r="T62" s="300">
        <f>COUNT(T5:T59)</f>
        <v>0</v>
      </c>
      <c r="U62" s="300"/>
      <c r="V62" s="300">
        <f>COUNT(V5:V59)</f>
        <v>0</v>
      </c>
      <c r="W62" s="300"/>
      <c r="X62" s="300">
        <f>COUNT(X5:X59)</f>
        <v>0</v>
      </c>
      <c r="Y62" s="300"/>
      <c r="Z62" s="300">
        <f>COUNT(Z5:Z59)</f>
        <v>0</v>
      </c>
      <c r="AA62" s="300">
        <f t="shared" ref="AA62:AL62" si="159">COUNT(AA5:AA59)</f>
        <v>55</v>
      </c>
      <c r="AB62" s="300">
        <f t="shared" si="159"/>
        <v>55</v>
      </c>
      <c r="AC62" s="300">
        <f t="shared" si="159"/>
        <v>55</v>
      </c>
      <c r="AD62" s="300">
        <f t="shared" si="159"/>
        <v>55</v>
      </c>
      <c r="AE62" s="300">
        <f t="shared" si="159"/>
        <v>55</v>
      </c>
      <c r="AF62" s="300">
        <f t="shared" si="159"/>
        <v>55</v>
      </c>
      <c r="AG62" s="300">
        <f t="shared" si="159"/>
        <v>55</v>
      </c>
      <c r="AH62" s="300">
        <f t="shared" si="159"/>
        <v>55</v>
      </c>
      <c r="AI62" s="300">
        <f t="shared" si="159"/>
        <v>55</v>
      </c>
      <c r="AJ62" s="300">
        <f t="shared" si="159"/>
        <v>55</v>
      </c>
      <c r="AK62" s="300">
        <f t="shared" si="159"/>
        <v>55</v>
      </c>
      <c r="AL62" s="301">
        <f t="shared" si="159"/>
        <v>55</v>
      </c>
      <c r="AM62" s="302"/>
      <c r="AN62" s="304"/>
      <c r="AQ62" s="275"/>
      <c r="AR62" s="297" t="s">
        <v>23</v>
      </c>
      <c r="AS62" s="298"/>
      <c r="AT62" s="330">
        <f>COUNT(AT5:AT59)</f>
        <v>0</v>
      </c>
      <c r="AU62" s="330"/>
      <c r="AV62" s="330">
        <f>COUNT(AV5:AV59)</f>
        <v>0</v>
      </c>
      <c r="AW62" s="330"/>
      <c r="AX62" s="330">
        <f>COUNT(AX5:AX59)</f>
        <v>0</v>
      </c>
      <c r="AY62" s="330"/>
      <c r="AZ62" s="330">
        <f>COUNT(AZ5:AZ59)</f>
        <v>0</v>
      </c>
      <c r="BA62" s="330"/>
      <c r="BB62" s="330">
        <f>COUNT(BB5:BB59)</f>
        <v>0</v>
      </c>
      <c r="BC62" s="330"/>
      <c r="BD62" s="330">
        <f>COUNT(BD5:BD59)</f>
        <v>0</v>
      </c>
      <c r="BE62" s="330"/>
      <c r="BF62" s="330">
        <f>COUNT(BF5:BF59)</f>
        <v>0</v>
      </c>
      <c r="BG62" s="330"/>
      <c r="BH62" s="330">
        <f>COUNT(BH5:BH59)</f>
        <v>0</v>
      </c>
      <c r="BI62" s="330"/>
      <c r="BJ62" s="330">
        <f>COUNT(BJ5:BJ59)</f>
        <v>0</v>
      </c>
      <c r="BK62" s="330"/>
      <c r="BL62" s="330">
        <f>COUNT(BL5:BL59)</f>
        <v>0</v>
      </c>
      <c r="BM62" s="330"/>
      <c r="BN62" s="330">
        <f>COUNT(BN5:BN59)</f>
        <v>0</v>
      </c>
      <c r="BO62" s="330"/>
      <c r="BP62" s="330">
        <f>COUNT(BP5:BP59)</f>
        <v>0</v>
      </c>
      <c r="BQ62" s="330">
        <f t="shared" ref="BQ62:CB62" si="160">COUNT(BQ5:BQ59)</f>
        <v>55</v>
      </c>
      <c r="BR62" s="330">
        <f t="shared" si="160"/>
        <v>55</v>
      </c>
      <c r="BS62" s="330">
        <f t="shared" si="160"/>
        <v>55</v>
      </c>
      <c r="BT62" s="330">
        <f t="shared" si="160"/>
        <v>55</v>
      </c>
      <c r="BU62" s="330">
        <f t="shared" si="160"/>
        <v>55</v>
      </c>
      <c r="BV62" s="330">
        <f t="shared" si="160"/>
        <v>55</v>
      </c>
      <c r="BW62" s="330">
        <f t="shared" si="160"/>
        <v>55</v>
      </c>
      <c r="BX62" s="330">
        <f t="shared" si="160"/>
        <v>55</v>
      </c>
      <c r="BY62" s="330">
        <f t="shared" si="160"/>
        <v>55</v>
      </c>
      <c r="BZ62" s="330">
        <f t="shared" si="160"/>
        <v>55</v>
      </c>
      <c r="CA62" s="330">
        <f t="shared" si="160"/>
        <v>55</v>
      </c>
      <c r="CB62" s="330">
        <f t="shared" si="160"/>
        <v>55</v>
      </c>
      <c r="CC62" s="321"/>
      <c r="CD62" s="332"/>
      <c r="CG62" s="275"/>
      <c r="CH62" s="297" t="s">
        <v>23</v>
      </c>
      <c r="CI62" s="298"/>
      <c r="CJ62" s="330">
        <f>COUNT(CJ5:CJ59)</f>
        <v>0</v>
      </c>
      <c r="CK62" s="330"/>
      <c r="CL62" s="330">
        <f>COUNT(CL5:CL59)</f>
        <v>0</v>
      </c>
      <c r="CM62" s="330"/>
      <c r="CN62" s="330">
        <f>COUNT(CN5:CN59)</f>
        <v>0</v>
      </c>
      <c r="CO62" s="330"/>
      <c r="CP62" s="330">
        <f>COUNT(CP5:CP59)</f>
        <v>0</v>
      </c>
      <c r="CQ62" s="330"/>
      <c r="CR62" s="330">
        <f>COUNT(CR5:CR59)</f>
        <v>0</v>
      </c>
      <c r="CS62" s="330"/>
      <c r="CT62" s="330">
        <f>COUNT(CT5:CT59)</f>
        <v>0</v>
      </c>
      <c r="CU62" s="330"/>
      <c r="CV62" s="330">
        <f>COUNT(CV5:CV59)</f>
        <v>0</v>
      </c>
      <c r="CW62" s="330"/>
      <c r="CX62" s="330">
        <f>COUNT(CX5:CX59)</f>
        <v>0</v>
      </c>
      <c r="CY62" s="330"/>
      <c r="CZ62" s="330">
        <f>COUNT(CZ5:CZ59)</f>
        <v>0</v>
      </c>
      <c r="DA62" s="330"/>
      <c r="DB62" s="330">
        <f>COUNT(DB5:DB59)</f>
        <v>0</v>
      </c>
      <c r="DC62" s="330"/>
      <c r="DD62" s="330">
        <f>COUNT(DD5:DD59)</f>
        <v>0</v>
      </c>
      <c r="DE62" s="330"/>
      <c r="DF62" s="330">
        <f>COUNT(DF5:DF59)</f>
        <v>0</v>
      </c>
      <c r="DG62" s="330">
        <f t="shared" ref="DG62:DR62" si="161">COUNT(DG5:DG59)</f>
        <v>55</v>
      </c>
      <c r="DH62" s="330">
        <f t="shared" si="161"/>
        <v>55</v>
      </c>
      <c r="DI62" s="330">
        <f t="shared" si="161"/>
        <v>55</v>
      </c>
      <c r="DJ62" s="330">
        <f t="shared" si="161"/>
        <v>55</v>
      </c>
      <c r="DK62" s="330">
        <f t="shared" si="161"/>
        <v>55</v>
      </c>
      <c r="DL62" s="330">
        <f t="shared" si="161"/>
        <v>55</v>
      </c>
      <c r="DM62" s="330">
        <f t="shared" si="161"/>
        <v>55</v>
      </c>
      <c r="DN62" s="330">
        <f t="shared" si="161"/>
        <v>55</v>
      </c>
      <c r="DO62" s="330">
        <f t="shared" si="161"/>
        <v>55</v>
      </c>
      <c r="DP62" s="330">
        <f t="shared" si="161"/>
        <v>55</v>
      </c>
      <c r="DQ62" s="330">
        <f t="shared" si="161"/>
        <v>55</v>
      </c>
      <c r="DR62" s="330">
        <f t="shared" si="161"/>
        <v>55</v>
      </c>
      <c r="DS62" s="321"/>
      <c r="DT62" s="332"/>
      <c r="DV62" s="411"/>
      <c r="DW62" s="433" t="s">
        <v>23</v>
      </c>
      <c r="DX62" s="434"/>
      <c r="DY62" s="437">
        <f>COUNT(DY5:DY59)</f>
        <v>0</v>
      </c>
      <c r="DZ62" s="436"/>
      <c r="EA62" s="437">
        <f>COUNT(EA5:EA59)</f>
        <v>0</v>
      </c>
      <c r="EB62" s="437"/>
      <c r="EC62" s="437">
        <f>COUNT(EC5:EC59)</f>
        <v>0</v>
      </c>
      <c r="ED62" s="437"/>
      <c r="EE62" s="437">
        <f>COUNT(EE5:EE59)</f>
        <v>0</v>
      </c>
      <c r="EF62" s="437"/>
      <c r="EG62" s="437">
        <f>COUNT(EG5:EG59)</f>
        <v>0</v>
      </c>
      <c r="EH62" s="437"/>
      <c r="EI62" s="437">
        <f>COUNT(EI5:EI59)</f>
        <v>0</v>
      </c>
      <c r="EJ62" s="437"/>
      <c r="EK62" s="437">
        <f>COUNT(EK5:EK59)</f>
        <v>0</v>
      </c>
      <c r="EL62" s="437"/>
      <c r="EM62" s="437">
        <f>COUNT(EM5:EM59)</f>
        <v>0</v>
      </c>
      <c r="EN62" s="437"/>
      <c r="EO62" s="437">
        <f>COUNT(EO5:EO59)</f>
        <v>0</v>
      </c>
      <c r="EP62" s="437"/>
      <c r="EQ62" s="437">
        <f>COUNT(EQ5:EQ59)</f>
        <v>0</v>
      </c>
      <c r="ER62" s="437"/>
      <c r="ES62" s="437">
        <f>COUNT(ES5:ES59)</f>
        <v>0</v>
      </c>
      <c r="ET62" s="437"/>
      <c r="EU62" s="437">
        <f>COUNT(EU5:EU59)</f>
        <v>0</v>
      </c>
      <c r="EV62" s="437">
        <f t="shared" ref="EV62:FG62" si="162">COUNT(EV5:EV59)</f>
        <v>55</v>
      </c>
      <c r="EW62" s="437">
        <f t="shared" si="162"/>
        <v>55</v>
      </c>
      <c r="EX62" s="437">
        <f t="shared" si="162"/>
        <v>55</v>
      </c>
      <c r="EY62" s="437">
        <f t="shared" si="162"/>
        <v>55</v>
      </c>
      <c r="EZ62" s="437">
        <f t="shared" si="162"/>
        <v>55</v>
      </c>
      <c r="FA62" s="437">
        <f t="shared" si="162"/>
        <v>55</v>
      </c>
      <c r="FB62" s="437">
        <f t="shared" si="162"/>
        <v>55</v>
      </c>
      <c r="FC62" s="437">
        <f t="shared" si="162"/>
        <v>55</v>
      </c>
      <c r="FD62" s="437">
        <f t="shared" si="162"/>
        <v>55</v>
      </c>
      <c r="FE62" s="437">
        <f t="shared" si="162"/>
        <v>55</v>
      </c>
      <c r="FF62" s="437">
        <f t="shared" si="162"/>
        <v>55</v>
      </c>
      <c r="FG62" s="437">
        <f t="shared" si="162"/>
        <v>55</v>
      </c>
      <c r="FH62" s="438"/>
      <c r="FI62" s="440"/>
      <c r="FL62" s="411"/>
      <c r="FM62" s="433" t="s">
        <v>23</v>
      </c>
      <c r="FN62" s="434"/>
      <c r="FO62" s="437">
        <f>COUNT(FO5:FO59)</f>
        <v>0</v>
      </c>
      <c r="FP62" s="437"/>
      <c r="FQ62" s="437">
        <f>COUNT(FQ5:FQ59)</f>
        <v>0</v>
      </c>
      <c r="FR62" s="437"/>
      <c r="FS62" s="437">
        <f>COUNT(FS5:FS59)</f>
        <v>0</v>
      </c>
      <c r="FT62" s="437"/>
      <c r="FU62" s="437">
        <f>COUNT(FU5:FU59)</f>
        <v>0</v>
      </c>
      <c r="FV62" s="437"/>
      <c r="FW62" s="437">
        <f>COUNT(FW5:FW59)</f>
        <v>0</v>
      </c>
      <c r="FX62" s="437"/>
      <c r="FY62" s="437">
        <f>COUNT(FY5:FY59)</f>
        <v>0</v>
      </c>
      <c r="FZ62" s="437"/>
      <c r="GA62" s="437">
        <f>COUNT(GA5:GA59)</f>
        <v>0</v>
      </c>
      <c r="GB62" s="437"/>
      <c r="GC62" s="437">
        <f>COUNT(GC5:GC59)</f>
        <v>0</v>
      </c>
      <c r="GD62" s="437"/>
      <c r="GE62" s="437">
        <f>COUNT(GE5:GE59)</f>
        <v>0</v>
      </c>
      <c r="GF62" s="437"/>
      <c r="GG62" s="437">
        <f>COUNT(GG5:GG59)</f>
        <v>0</v>
      </c>
      <c r="GH62" s="437"/>
      <c r="GI62" s="437">
        <f>COUNT(GI5:GI59)</f>
        <v>0</v>
      </c>
      <c r="GJ62" s="437"/>
      <c r="GK62" s="437">
        <f>COUNT(GK5:GK59)</f>
        <v>0</v>
      </c>
      <c r="GL62" s="437">
        <f t="shared" ref="GL62:GW62" si="163">COUNT(GL5:GL59)</f>
        <v>55</v>
      </c>
      <c r="GM62" s="437">
        <f t="shared" si="163"/>
        <v>55</v>
      </c>
      <c r="GN62" s="437">
        <f t="shared" si="163"/>
        <v>55</v>
      </c>
      <c r="GO62" s="437">
        <f t="shared" si="163"/>
        <v>55</v>
      </c>
      <c r="GP62" s="437">
        <f t="shared" si="163"/>
        <v>55</v>
      </c>
      <c r="GQ62" s="437">
        <f t="shared" si="163"/>
        <v>55</v>
      </c>
      <c r="GR62" s="437">
        <f t="shared" si="163"/>
        <v>55</v>
      </c>
      <c r="GS62" s="437">
        <f t="shared" si="163"/>
        <v>55</v>
      </c>
      <c r="GT62" s="437">
        <f t="shared" si="163"/>
        <v>55</v>
      </c>
      <c r="GU62" s="437">
        <f t="shared" si="163"/>
        <v>55</v>
      </c>
      <c r="GV62" s="437">
        <f t="shared" si="163"/>
        <v>55</v>
      </c>
      <c r="GW62" s="437">
        <f t="shared" si="163"/>
        <v>55</v>
      </c>
      <c r="GX62" s="438"/>
      <c r="GY62" s="440"/>
      <c r="GZ62" s="31"/>
      <c r="HA62" s="411"/>
      <c r="HB62" s="433" t="s">
        <v>23</v>
      </c>
      <c r="HC62" s="434"/>
      <c r="HD62" s="437">
        <f>COUNT(HD5:HD59)</f>
        <v>0</v>
      </c>
      <c r="HE62" s="437"/>
      <c r="HF62" s="437">
        <f>COUNT(HF5:HF59)</f>
        <v>0</v>
      </c>
      <c r="HG62" s="437"/>
      <c r="HH62" s="437">
        <f>COUNT(HH5:HH59)</f>
        <v>0</v>
      </c>
      <c r="HI62" s="437"/>
      <c r="HJ62" s="437">
        <f>COUNT(HJ5:HJ59)</f>
        <v>0</v>
      </c>
      <c r="HK62" s="437"/>
      <c r="HL62" s="437">
        <f>COUNT(HL5:HL59)</f>
        <v>0</v>
      </c>
      <c r="HM62" s="437"/>
      <c r="HN62" s="437">
        <f>COUNT(HN5:HN59)</f>
        <v>0</v>
      </c>
      <c r="HO62" s="437"/>
      <c r="HP62" s="437">
        <f>COUNT(HP5:HP59)</f>
        <v>0</v>
      </c>
      <c r="HQ62" s="437"/>
      <c r="HR62" s="437">
        <f>COUNT(HR5:HR59)</f>
        <v>0</v>
      </c>
      <c r="HS62" s="437"/>
      <c r="HT62" s="437">
        <f>COUNT(HT5:HT59)</f>
        <v>0</v>
      </c>
      <c r="HU62" s="437"/>
      <c r="HV62" s="437">
        <f>COUNT(HV5:HV59)</f>
        <v>0</v>
      </c>
      <c r="HW62" s="437"/>
      <c r="HX62" s="437">
        <f>COUNT(HX5:HX59)</f>
        <v>0</v>
      </c>
      <c r="HY62" s="437"/>
      <c r="HZ62" s="437">
        <f>COUNT(HZ5:HZ59)</f>
        <v>0</v>
      </c>
      <c r="IA62" s="437">
        <f t="shared" ref="IA62:IL62" si="164">COUNT(IA5:IA59)</f>
        <v>55</v>
      </c>
      <c r="IB62" s="437">
        <f t="shared" si="164"/>
        <v>55</v>
      </c>
      <c r="IC62" s="437">
        <f t="shared" si="164"/>
        <v>55</v>
      </c>
      <c r="ID62" s="437">
        <f t="shared" si="164"/>
        <v>55</v>
      </c>
      <c r="IE62" s="437">
        <f t="shared" si="164"/>
        <v>55</v>
      </c>
      <c r="IF62" s="437">
        <f t="shared" si="164"/>
        <v>55</v>
      </c>
      <c r="IG62" s="437">
        <f t="shared" si="164"/>
        <v>55</v>
      </c>
      <c r="IH62" s="437">
        <f t="shared" si="164"/>
        <v>55</v>
      </c>
      <c r="II62" s="437">
        <f t="shared" si="164"/>
        <v>55</v>
      </c>
      <c r="IJ62" s="437">
        <f t="shared" si="164"/>
        <v>55</v>
      </c>
      <c r="IK62" s="437">
        <f t="shared" si="164"/>
        <v>55</v>
      </c>
      <c r="IL62" s="437">
        <f t="shared" si="164"/>
        <v>55</v>
      </c>
      <c r="IM62" s="438"/>
      <c r="IN62" s="440"/>
      <c r="IO62" s="31"/>
      <c r="IP62" s="226"/>
      <c r="IQ62" s="249" t="s">
        <v>23</v>
      </c>
      <c r="IR62" s="250"/>
      <c r="IS62" s="252">
        <f>COUNT(IS5:IS59)</f>
        <v>0</v>
      </c>
      <c r="IT62" s="252"/>
      <c r="IU62" s="252">
        <f>COUNT(IU5:IU59)</f>
        <v>0</v>
      </c>
      <c r="IV62" s="252"/>
      <c r="IW62" s="252">
        <f>COUNT(IW5:IW59)</f>
        <v>0</v>
      </c>
      <c r="IX62" s="252"/>
      <c r="IY62" s="252">
        <f>COUNT(IY5:IY59)</f>
        <v>0</v>
      </c>
      <c r="IZ62" s="252"/>
      <c r="JA62" s="252">
        <f>COUNT(JA5:JA59)</f>
        <v>0</v>
      </c>
      <c r="JB62" s="252"/>
      <c r="JC62" s="252">
        <f>COUNT(JC5:JC59)</f>
        <v>0</v>
      </c>
      <c r="JD62" s="252"/>
      <c r="JE62" s="252">
        <f>COUNT(JE5:JE59)</f>
        <v>0</v>
      </c>
      <c r="JF62" s="252"/>
      <c r="JG62" s="252">
        <f>COUNT(JG5:JG59)</f>
        <v>0</v>
      </c>
      <c r="JH62" s="252"/>
      <c r="JI62" s="252">
        <f>COUNT(JI5:JI59)</f>
        <v>0</v>
      </c>
      <c r="JJ62" s="252"/>
      <c r="JK62" s="252">
        <f>COUNT(JK5:JK59)</f>
        <v>0</v>
      </c>
      <c r="JL62" s="252"/>
      <c r="JM62" s="252">
        <f>COUNT(JM5:JM59)</f>
        <v>0</v>
      </c>
      <c r="JN62" s="252">
        <f t="shared" ref="JN62:JX62" si="165">COUNT(JN5:JN59)</f>
        <v>55</v>
      </c>
      <c r="JO62" s="252">
        <f t="shared" si="165"/>
        <v>55</v>
      </c>
      <c r="JP62" s="252">
        <f t="shared" si="165"/>
        <v>55</v>
      </c>
      <c r="JQ62" s="252">
        <f t="shared" si="165"/>
        <v>55</v>
      </c>
      <c r="JR62" s="252">
        <f t="shared" si="165"/>
        <v>55</v>
      </c>
      <c r="JS62" s="252">
        <f t="shared" si="165"/>
        <v>55</v>
      </c>
      <c r="JT62" s="252">
        <f t="shared" si="165"/>
        <v>55</v>
      </c>
      <c r="JU62" s="252">
        <f t="shared" si="165"/>
        <v>55</v>
      </c>
      <c r="JV62" s="252">
        <f t="shared" si="165"/>
        <v>55</v>
      </c>
      <c r="JW62" s="252">
        <f t="shared" si="165"/>
        <v>55</v>
      </c>
      <c r="JX62" s="252">
        <f t="shared" si="165"/>
        <v>55</v>
      </c>
      <c r="JY62" s="253"/>
      <c r="JZ62" s="255"/>
      <c r="KB62" s="226"/>
      <c r="KC62" s="249" t="s">
        <v>23</v>
      </c>
      <c r="KD62" s="250"/>
      <c r="KE62" s="252">
        <f>COUNT(KE5:KE59)</f>
        <v>0</v>
      </c>
      <c r="KF62" s="252"/>
      <c r="KG62" s="252">
        <f>COUNT(KG5:KG59)</f>
        <v>0</v>
      </c>
      <c r="KH62" s="252"/>
      <c r="KI62" s="252">
        <f>COUNT(KI5:KI59)</f>
        <v>0</v>
      </c>
      <c r="KJ62" s="252"/>
      <c r="KK62" s="252">
        <f>COUNT(KK5:KK59)</f>
        <v>0</v>
      </c>
      <c r="KL62" s="252"/>
      <c r="KM62" s="252">
        <f>COUNT(KM5:KM59)</f>
        <v>0</v>
      </c>
      <c r="KN62" s="252"/>
      <c r="KO62" s="252">
        <f>COUNT(KO5:KO59)</f>
        <v>0</v>
      </c>
      <c r="KP62" s="252"/>
      <c r="KQ62" s="252">
        <f>COUNT(KQ5:KQ59)</f>
        <v>0</v>
      </c>
      <c r="KR62" s="252"/>
      <c r="KS62" s="252">
        <f>COUNT(KS5:KS59)</f>
        <v>0</v>
      </c>
      <c r="KT62" s="252"/>
      <c r="KU62" s="252">
        <f>COUNT(KU5:KU59)</f>
        <v>0</v>
      </c>
      <c r="KV62" s="252"/>
      <c r="KW62" s="252">
        <f>COUNT(KW5:KW59)</f>
        <v>0</v>
      </c>
      <c r="KX62" s="252"/>
      <c r="KY62" s="252">
        <f>COUNT(KY5:KY59)</f>
        <v>0</v>
      </c>
      <c r="KZ62" s="252">
        <f t="shared" ref="KZ62:LJ62" si="166">COUNT(KZ5:KZ59)</f>
        <v>55</v>
      </c>
      <c r="LA62" s="252">
        <f t="shared" si="166"/>
        <v>55</v>
      </c>
      <c r="LB62" s="252">
        <f t="shared" si="166"/>
        <v>55</v>
      </c>
      <c r="LC62" s="252">
        <f t="shared" si="166"/>
        <v>55</v>
      </c>
      <c r="LD62" s="252">
        <f t="shared" si="166"/>
        <v>55</v>
      </c>
      <c r="LE62" s="252">
        <f t="shared" si="166"/>
        <v>55</v>
      </c>
      <c r="LF62" s="252">
        <f t="shared" si="166"/>
        <v>55</v>
      </c>
      <c r="LG62" s="252">
        <f t="shared" si="166"/>
        <v>55</v>
      </c>
      <c r="LH62" s="252">
        <f t="shared" si="166"/>
        <v>55</v>
      </c>
      <c r="LI62" s="252">
        <f t="shared" si="166"/>
        <v>55</v>
      </c>
      <c r="LJ62" s="252">
        <f t="shared" si="166"/>
        <v>55</v>
      </c>
      <c r="LK62" s="253"/>
      <c r="LL62" s="255"/>
    </row>
    <row r="63" spans="1:346">
      <c r="A63" s="275"/>
      <c r="B63" s="297" t="s">
        <v>24</v>
      </c>
      <c r="C63" s="298"/>
      <c r="D63" s="305" t="e">
        <f>AVERAGE(D5:D59)</f>
        <v>#DIV/0!</v>
      </c>
      <c r="E63" s="305"/>
      <c r="F63" s="305" t="e">
        <f>AVERAGE(F5:F59)</f>
        <v>#DIV/0!</v>
      </c>
      <c r="G63" s="305"/>
      <c r="H63" s="305" t="e">
        <f>AVERAGE(H5:H59)</f>
        <v>#DIV/0!</v>
      </c>
      <c r="I63" s="305"/>
      <c r="J63" s="305" t="e">
        <f>AVERAGE(J5:J59)</f>
        <v>#DIV/0!</v>
      </c>
      <c r="K63" s="305"/>
      <c r="L63" s="305" t="e">
        <f>AVERAGE(L5:L59)</f>
        <v>#DIV/0!</v>
      </c>
      <c r="M63" s="305"/>
      <c r="N63" s="305" t="e">
        <f>AVERAGE(N5:N59)</f>
        <v>#DIV/0!</v>
      </c>
      <c r="O63" s="305"/>
      <c r="P63" s="305" t="e">
        <f>AVERAGE(P5:P59)</f>
        <v>#DIV/0!</v>
      </c>
      <c r="Q63" s="305"/>
      <c r="R63" s="305" t="e">
        <f>AVERAGE(R5:R59)</f>
        <v>#DIV/0!</v>
      </c>
      <c r="S63" s="305"/>
      <c r="T63" s="305" t="e">
        <f>AVERAGE(T5:T59)</f>
        <v>#DIV/0!</v>
      </c>
      <c r="U63" s="305"/>
      <c r="V63" s="305" t="e">
        <f>AVERAGE(V5:V59)</f>
        <v>#DIV/0!</v>
      </c>
      <c r="W63" s="305"/>
      <c r="X63" s="305" t="e">
        <f>AVERAGE(X5:X59)</f>
        <v>#DIV/0!</v>
      </c>
      <c r="Y63" s="305"/>
      <c r="Z63" s="305" t="e">
        <f>AVERAGE(Z5:Z59)</f>
        <v>#DIV/0!</v>
      </c>
      <c r="AA63" s="305">
        <f t="shared" ref="AA63:AL63" si="167">AVERAGE(AA5:AA59)</f>
        <v>0</v>
      </c>
      <c r="AB63" s="305">
        <f t="shared" si="167"/>
        <v>0</v>
      </c>
      <c r="AC63" s="305">
        <f t="shared" si="167"/>
        <v>0</v>
      </c>
      <c r="AD63" s="305">
        <f t="shared" si="167"/>
        <v>0</v>
      </c>
      <c r="AE63" s="305">
        <f t="shared" si="167"/>
        <v>0</v>
      </c>
      <c r="AF63" s="305">
        <f t="shared" si="167"/>
        <v>0</v>
      </c>
      <c r="AG63" s="305">
        <f t="shared" si="167"/>
        <v>0</v>
      </c>
      <c r="AH63" s="305">
        <f t="shared" si="167"/>
        <v>0</v>
      </c>
      <c r="AI63" s="305">
        <f t="shared" si="167"/>
        <v>0</v>
      </c>
      <c r="AJ63" s="305">
        <f t="shared" si="167"/>
        <v>0</v>
      </c>
      <c r="AK63" s="305">
        <f t="shared" si="167"/>
        <v>0</v>
      </c>
      <c r="AL63" s="306">
        <f t="shared" si="167"/>
        <v>0</v>
      </c>
      <c r="AM63" s="307"/>
      <c r="AN63" s="308" t="e">
        <f>SUM(D63+F63+H63+J63+L63+N63+P63+R63+T63+V63)/10</f>
        <v>#DIV/0!</v>
      </c>
      <c r="AQ63" s="275"/>
      <c r="AR63" s="297" t="s">
        <v>24</v>
      </c>
      <c r="AS63" s="298"/>
      <c r="AT63" s="333" t="e">
        <f>AVERAGE(AT5:AT59)</f>
        <v>#DIV/0!</v>
      </c>
      <c r="AU63" s="333"/>
      <c r="AV63" s="333" t="e">
        <f>AVERAGE(AV5:AV59)</f>
        <v>#DIV/0!</v>
      </c>
      <c r="AW63" s="333"/>
      <c r="AX63" s="333" t="e">
        <f>AVERAGE(AX5:AX59)</f>
        <v>#DIV/0!</v>
      </c>
      <c r="AY63" s="333"/>
      <c r="AZ63" s="333" t="e">
        <f>AVERAGE(AZ5:AZ59)</f>
        <v>#DIV/0!</v>
      </c>
      <c r="BA63" s="333"/>
      <c r="BB63" s="333" t="e">
        <f>AVERAGE(BB5:BB59)</f>
        <v>#DIV/0!</v>
      </c>
      <c r="BC63" s="333"/>
      <c r="BD63" s="333" t="e">
        <f>AVERAGE(BD5:BD59)</f>
        <v>#DIV/0!</v>
      </c>
      <c r="BE63" s="333"/>
      <c r="BF63" s="333" t="e">
        <f>AVERAGE(BF5:BF59)</f>
        <v>#DIV/0!</v>
      </c>
      <c r="BG63" s="333"/>
      <c r="BH63" s="333" t="e">
        <f>AVERAGE(BH5:BH59)</f>
        <v>#DIV/0!</v>
      </c>
      <c r="BI63" s="333"/>
      <c r="BJ63" s="333" t="e">
        <f>AVERAGE(BJ5:BJ59)</f>
        <v>#DIV/0!</v>
      </c>
      <c r="BK63" s="333"/>
      <c r="BL63" s="333" t="e">
        <f>AVERAGE(BL5:BL59)</f>
        <v>#DIV/0!</v>
      </c>
      <c r="BM63" s="333"/>
      <c r="BN63" s="333" t="e">
        <f>AVERAGE(BN5:BN59)</f>
        <v>#DIV/0!</v>
      </c>
      <c r="BO63" s="333"/>
      <c r="BP63" s="333" t="e">
        <f>AVERAGE(BP5:BP59)</f>
        <v>#DIV/0!</v>
      </c>
      <c r="BQ63" s="333">
        <f t="shared" ref="BQ63:CB63" si="168">AVERAGE(BQ5:BQ59)</f>
        <v>0</v>
      </c>
      <c r="BR63" s="333">
        <f t="shared" si="168"/>
        <v>0</v>
      </c>
      <c r="BS63" s="333">
        <f t="shared" si="168"/>
        <v>0</v>
      </c>
      <c r="BT63" s="333">
        <f t="shared" si="168"/>
        <v>0</v>
      </c>
      <c r="BU63" s="333">
        <f t="shared" si="168"/>
        <v>0</v>
      </c>
      <c r="BV63" s="333">
        <f t="shared" si="168"/>
        <v>0</v>
      </c>
      <c r="BW63" s="333">
        <f t="shared" si="168"/>
        <v>0</v>
      </c>
      <c r="BX63" s="333">
        <f t="shared" si="168"/>
        <v>0</v>
      </c>
      <c r="BY63" s="333">
        <f t="shared" si="168"/>
        <v>0</v>
      </c>
      <c r="BZ63" s="333">
        <f t="shared" si="168"/>
        <v>0</v>
      </c>
      <c r="CA63" s="333">
        <f t="shared" si="168"/>
        <v>0</v>
      </c>
      <c r="CB63" s="333">
        <f t="shared" si="168"/>
        <v>0</v>
      </c>
      <c r="CC63" s="321"/>
      <c r="CD63" s="303" t="e">
        <f>SUM(AT63+AV63+AX63+AZ63+BB63+BD63+BF63+BH63+BJ63+BL63)/10</f>
        <v>#DIV/0!</v>
      </c>
      <c r="CG63" s="275"/>
      <c r="CH63" s="297" t="s">
        <v>24</v>
      </c>
      <c r="CI63" s="298"/>
      <c r="CJ63" s="333" t="e">
        <f>AVERAGE(CJ5:CJ59)</f>
        <v>#DIV/0!</v>
      </c>
      <c r="CK63" s="333"/>
      <c r="CL63" s="333" t="e">
        <f>AVERAGE(CL5:CL59)</f>
        <v>#DIV/0!</v>
      </c>
      <c r="CM63" s="333"/>
      <c r="CN63" s="333" t="e">
        <f>AVERAGE(CN5:CN59)</f>
        <v>#DIV/0!</v>
      </c>
      <c r="CO63" s="333"/>
      <c r="CP63" s="333" t="e">
        <f>AVERAGE(CP5:CP59)</f>
        <v>#DIV/0!</v>
      </c>
      <c r="CQ63" s="333"/>
      <c r="CR63" s="333" t="e">
        <f>AVERAGE(CR5:CR59)</f>
        <v>#DIV/0!</v>
      </c>
      <c r="CS63" s="333"/>
      <c r="CT63" s="333" t="e">
        <f>AVERAGE(CT5:CT59)</f>
        <v>#DIV/0!</v>
      </c>
      <c r="CU63" s="333"/>
      <c r="CV63" s="333" t="e">
        <f>AVERAGE(CV5:CV59)</f>
        <v>#DIV/0!</v>
      </c>
      <c r="CW63" s="333"/>
      <c r="CX63" s="333" t="e">
        <f>AVERAGE(CX5:CX59)</f>
        <v>#DIV/0!</v>
      </c>
      <c r="CY63" s="333"/>
      <c r="CZ63" s="333" t="e">
        <f>AVERAGE(CZ5:CZ59)</f>
        <v>#DIV/0!</v>
      </c>
      <c r="DA63" s="333"/>
      <c r="DB63" s="333" t="e">
        <f>AVERAGE(DB5:DB59)</f>
        <v>#DIV/0!</v>
      </c>
      <c r="DC63" s="333"/>
      <c r="DD63" s="333" t="e">
        <f>AVERAGE(DD5:DD59)</f>
        <v>#DIV/0!</v>
      </c>
      <c r="DE63" s="333"/>
      <c r="DF63" s="333" t="e">
        <f>AVERAGE(DF5:DF59)</f>
        <v>#DIV/0!</v>
      </c>
      <c r="DG63" s="333">
        <f t="shared" ref="DG63:DR63" si="169">AVERAGE(DG5:DG59)</f>
        <v>0</v>
      </c>
      <c r="DH63" s="333">
        <f t="shared" si="169"/>
        <v>0</v>
      </c>
      <c r="DI63" s="333">
        <f t="shared" si="169"/>
        <v>0</v>
      </c>
      <c r="DJ63" s="333">
        <f t="shared" si="169"/>
        <v>0</v>
      </c>
      <c r="DK63" s="333">
        <f t="shared" si="169"/>
        <v>0</v>
      </c>
      <c r="DL63" s="333">
        <f t="shared" si="169"/>
        <v>0</v>
      </c>
      <c r="DM63" s="333">
        <f t="shared" si="169"/>
        <v>0</v>
      </c>
      <c r="DN63" s="333">
        <f t="shared" si="169"/>
        <v>0</v>
      </c>
      <c r="DO63" s="333">
        <f t="shared" si="169"/>
        <v>0</v>
      </c>
      <c r="DP63" s="333">
        <f t="shared" si="169"/>
        <v>0</v>
      </c>
      <c r="DQ63" s="333">
        <f t="shared" si="169"/>
        <v>0</v>
      </c>
      <c r="DR63" s="333">
        <f t="shared" si="169"/>
        <v>0</v>
      </c>
      <c r="DS63" s="321"/>
      <c r="DT63" s="303" t="e">
        <f>SUM(CJ63+CL63+CN63+CP63+CR63+CT63+CV63+CX63+CZ63+DB63)/10</f>
        <v>#DIV/0!</v>
      </c>
      <c r="DV63" s="411"/>
      <c r="DW63" s="433" t="s">
        <v>24</v>
      </c>
      <c r="DX63" s="434"/>
      <c r="DY63" s="441" t="e">
        <f>AVERAGE(DY5:DY59)</f>
        <v>#DIV/0!</v>
      </c>
      <c r="DZ63" s="442"/>
      <c r="EA63" s="441" t="e">
        <f>AVERAGE(EA5:EA59)</f>
        <v>#DIV/0!</v>
      </c>
      <c r="EB63" s="441"/>
      <c r="EC63" s="441" t="e">
        <f>AVERAGE(EC5:EC59)</f>
        <v>#DIV/0!</v>
      </c>
      <c r="ED63" s="441"/>
      <c r="EE63" s="441" t="e">
        <f>AVERAGE(EE5:EE59)</f>
        <v>#DIV/0!</v>
      </c>
      <c r="EF63" s="441"/>
      <c r="EG63" s="441" t="e">
        <f>AVERAGE(EG5:EG59)</f>
        <v>#DIV/0!</v>
      </c>
      <c r="EH63" s="441"/>
      <c r="EI63" s="441" t="e">
        <f>AVERAGE(EI5:EI59)</f>
        <v>#DIV/0!</v>
      </c>
      <c r="EJ63" s="441"/>
      <c r="EK63" s="441" t="e">
        <f>AVERAGE(EK5:EK59)</f>
        <v>#DIV/0!</v>
      </c>
      <c r="EL63" s="441"/>
      <c r="EM63" s="441" t="e">
        <f>AVERAGE(EM5:EM59)</f>
        <v>#DIV/0!</v>
      </c>
      <c r="EN63" s="441"/>
      <c r="EO63" s="441" t="e">
        <f>AVERAGE(EO5:EO59)</f>
        <v>#DIV/0!</v>
      </c>
      <c r="EP63" s="441"/>
      <c r="EQ63" s="441" t="e">
        <f>AVERAGE(EQ5:EQ59)</f>
        <v>#DIV/0!</v>
      </c>
      <c r="ER63" s="441"/>
      <c r="ES63" s="441" t="e">
        <f>AVERAGE(ES5:ES59)</f>
        <v>#DIV/0!</v>
      </c>
      <c r="ET63" s="441"/>
      <c r="EU63" s="441" t="e">
        <f>AVERAGE(EU5:EU59)</f>
        <v>#DIV/0!</v>
      </c>
      <c r="EV63" s="441">
        <f t="shared" ref="EV63:FG63" si="170">AVERAGE(EV5:EV59)</f>
        <v>0</v>
      </c>
      <c r="EW63" s="441">
        <f t="shared" si="170"/>
        <v>0</v>
      </c>
      <c r="EX63" s="441">
        <f t="shared" si="170"/>
        <v>0</v>
      </c>
      <c r="EY63" s="441">
        <f t="shared" si="170"/>
        <v>0</v>
      </c>
      <c r="EZ63" s="441">
        <f t="shared" si="170"/>
        <v>0</v>
      </c>
      <c r="FA63" s="441">
        <f t="shared" si="170"/>
        <v>0</v>
      </c>
      <c r="FB63" s="441">
        <f t="shared" si="170"/>
        <v>0</v>
      </c>
      <c r="FC63" s="441">
        <f t="shared" si="170"/>
        <v>0</v>
      </c>
      <c r="FD63" s="441">
        <f t="shared" si="170"/>
        <v>0</v>
      </c>
      <c r="FE63" s="441">
        <f t="shared" si="170"/>
        <v>0</v>
      </c>
      <c r="FF63" s="441">
        <f t="shared" si="170"/>
        <v>0</v>
      </c>
      <c r="FG63" s="441">
        <f t="shared" si="170"/>
        <v>0</v>
      </c>
      <c r="FH63" s="438"/>
      <c r="FI63" s="443" t="e">
        <f>SUM(DY63+EA63+EC63+EE63+EG63+EI63+EK63+EM63+EO63+EQ63)/10</f>
        <v>#DIV/0!</v>
      </c>
      <c r="FL63" s="411"/>
      <c r="FM63" s="433" t="s">
        <v>24</v>
      </c>
      <c r="FN63" s="434"/>
      <c r="FO63" s="441" t="e">
        <f>AVERAGE(FO5:FO59)</f>
        <v>#DIV/0!</v>
      </c>
      <c r="FP63" s="441"/>
      <c r="FQ63" s="441" t="e">
        <f>AVERAGE(FQ5:FQ59)</f>
        <v>#DIV/0!</v>
      </c>
      <c r="FR63" s="441"/>
      <c r="FS63" s="441" t="e">
        <f>AVERAGE(FS5:FS59)</f>
        <v>#DIV/0!</v>
      </c>
      <c r="FT63" s="441"/>
      <c r="FU63" s="441" t="e">
        <f>AVERAGE(FU5:FU59)</f>
        <v>#DIV/0!</v>
      </c>
      <c r="FV63" s="441"/>
      <c r="FW63" s="441" t="e">
        <f>AVERAGE(FW5:FW59)</f>
        <v>#DIV/0!</v>
      </c>
      <c r="FX63" s="441"/>
      <c r="FY63" s="441" t="e">
        <f>AVERAGE(FY5:FY59)</f>
        <v>#DIV/0!</v>
      </c>
      <c r="FZ63" s="441"/>
      <c r="GA63" s="441" t="e">
        <f>AVERAGE(GA5:GA59)</f>
        <v>#DIV/0!</v>
      </c>
      <c r="GB63" s="441"/>
      <c r="GC63" s="441" t="e">
        <f>AVERAGE(GC5:GC59)</f>
        <v>#DIV/0!</v>
      </c>
      <c r="GD63" s="441"/>
      <c r="GE63" s="441" t="e">
        <f>AVERAGE(GE5:GE59)</f>
        <v>#DIV/0!</v>
      </c>
      <c r="GF63" s="441"/>
      <c r="GG63" s="441" t="e">
        <f>AVERAGE(GG5:GG59)</f>
        <v>#DIV/0!</v>
      </c>
      <c r="GH63" s="441"/>
      <c r="GI63" s="441" t="e">
        <f>AVERAGE(GI5:GI59)</f>
        <v>#DIV/0!</v>
      </c>
      <c r="GJ63" s="441"/>
      <c r="GK63" s="441" t="e">
        <f>AVERAGE(GK5:GK59)</f>
        <v>#DIV/0!</v>
      </c>
      <c r="GL63" s="441">
        <f t="shared" ref="GL63:GW63" si="171">AVERAGE(GL5:GL59)</f>
        <v>0</v>
      </c>
      <c r="GM63" s="441">
        <f t="shared" si="171"/>
        <v>0</v>
      </c>
      <c r="GN63" s="441">
        <f t="shared" si="171"/>
        <v>0</v>
      </c>
      <c r="GO63" s="441">
        <f t="shared" si="171"/>
        <v>0</v>
      </c>
      <c r="GP63" s="441">
        <f t="shared" si="171"/>
        <v>0</v>
      </c>
      <c r="GQ63" s="441">
        <f t="shared" si="171"/>
        <v>0</v>
      </c>
      <c r="GR63" s="441">
        <f t="shared" si="171"/>
        <v>0</v>
      </c>
      <c r="GS63" s="441">
        <f t="shared" si="171"/>
        <v>0</v>
      </c>
      <c r="GT63" s="441">
        <f t="shared" si="171"/>
        <v>0</v>
      </c>
      <c r="GU63" s="441">
        <f t="shared" si="171"/>
        <v>0</v>
      </c>
      <c r="GV63" s="441">
        <f t="shared" si="171"/>
        <v>0</v>
      </c>
      <c r="GW63" s="441">
        <f t="shared" si="171"/>
        <v>0</v>
      </c>
      <c r="GX63" s="438"/>
      <c r="GY63" s="443" t="e">
        <f>SUM(FO63+FQ63+FS63+FU63+FW63+FY63+GA63+GC63+GE63+GG63)/10</f>
        <v>#DIV/0!</v>
      </c>
      <c r="GZ63" s="29"/>
      <c r="HA63" s="411"/>
      <c r="HB63" s="433" t="s">
        <v>24</v>
      </c>
      <c r="HC63" s="434"/>
      <c r="HD63" s="441" t="e">
        <f>AVERAGE(HD5:HD59)</f>
        <v>#DIV/0!</v>
      </c>
      <c r="HE63" s="441"/>
      <c r="HF63" s="441" t="e">
        <f>AVERAGE(HF5:HF59)</f>
        <v>#DIV/0!</v>
      </c>
      <c r="HG63" s="441"/>
      <c r="HH63" s="441" t="e">
        <f>AVERAGE(HH5:HH59)</f>
        <v>#DIV/0!</v>
      </c>
      <c r="HI63" s="441"/>
      <c r="HJ63" s="441" t="e">
        <f>AVERAGE(HJ5:HJ59)</f>
        <v>#DIV/0!</v>
      </c>
      <c r="HK63" s="441"/>
      <c r="HL63" s="441" t="e">
        <f>AVERAGE(HL5:HL59)</f>
        <v>#DIV/0!</v>
      </c>
      <c r="HM63" s="441"/>
      <c r="HN63" s="441" t="e">
        <f>AVERAGE(HN5:HN59)</f>
        <v>#DIV/0!</v>
      </c>
      <c r="HO63" s="441"/>
      <c r="HP63" s="441" t="e">
        <f>AVERAGE(HP5:HP59)</f>
        <v>#DIV/0!</v>
      </c>
      <c r="HQ63" s="441"/>
      <c r="HR63" s="441" t="e">
        <f>AVERAGE(HR5:HR59)</f>
        <v>#DIV/0!</v>
      </c>
      <c r="HS63" s="441"/>
      <c r="HT63" s="441" t="e">
        <f>AVERAGE(HT5:HT59)</f>
        <v>#DIV/0!</v>
      </c>
      <c r="HU63" s="441"/>
      <c r="HV63" s="441" t="e">
        <f>AVERAGE(HV5:HV59)</f>
        <v>#DIV/0!</v>
      </c>
      <c r="HW63" s="441"/>
      <c r="HX63" s="441" t="e">
        <f>AVERAGE(HX5:HX59)</f>
        <v>#DIV/0!</v>
      </c>
      <c r="HY63" s="441"/>
      <c r="HZ63" s="441" t="e">
        <f>AVERAGE(HZ5:HZ59)</f>
        <v>#DIV/0!</v>
      </c>
      <c r="IA63" s="441">
        <f t="shared" ref="IA63:IL63" si="172">AVERAGE(IA5:IA59)</f>
        <v>0</v>
      </c>
      <c r="IB63" s="441">
        <f t="shared" si="172"/>
        <v>0</v>
      </c>
      <c r="IC63" s="441">
        <f t="shared" si="172"/>
        <v>0</v>
      </c>
      <c r="ID63" s="441">
        <f t="shared" si="172"/>
        <v>0</v>
      </c>
      <c r="IE63" s="441">
        <f t="shared" si="172"/>
        <v>0</v>
      </c>
      <c r="IF63" s="441">
        <f t="shared" si="172"/>
        <v>0</v>
      </c>
      <c r="IG63" s="441">
        <f t="shared" si="172"/>
        <v>0</v>
      </c>
      <c r="IH63" s="441">
        <f t="shared" si="172"/>
        <v>0</v>
      </c>
      <c r="II63" s="441">
        <f t="shared" si="172"/>
        <v>0</v>
      </c>
      <c r="IJ63" s="441">
        <f t="shared" si="172"/>
        <v>0</v>
      </c>
      <c r="IK63" s="441">
        <f t="shared" si="172"/>
        <v>0</v>
      </c>
      <c r="IL63" s="441">
        <f t="shared" si="172"/>
        <v>0</v>
      </c>
      <c r="IM63" s="438"/>
      <c r="IN63" s="443" t="e">
        <f>SUM(HD63+HF63+HH63+HJ63+HL63+HN63+HP63+HR63+HT63+HV63)/10</f>
        <v>#DIV/0!</v>
      </c>
      <c r="IO63" s="29"/>
      <c r="IP63" s="226"/>
      <c r="IQ63" s="249" t="s">
        <v>24</v>
      </c>
      <c r="IR63" s="250"/>
      <c r="IS63" s="256" t="e">
        <f>AVERAGE(IS5:IS59)</f>
        <v>#DIV/0!</v>
      </c>
      <c r="IT63" s="256"/>
      <c r="IU63" s="256" t="e">
        <f>AVERAGE(IU5:IU59)</f>
        <v>#DIV/0!</v>
      </c>
      <c r="IV63" s="256"/>
      <c r="IW63" s="256" t="e">
        <f>AVERAGE(IW5:IW59)</f>
        <v>#DIV/0!</v>
      </c>
      <c r="IX63" s="256"/>
      <c r="IY63" s="256" t="e">
        <f>AVERAGE(IY5:IY59)</f>
        <v>#DIV/0!</v>
      </c>
      <c r="IZ63" s="256"/>
      <c r="JA63" s="256" t="e">
        <f>AVERAGE(JA5:JA59)</f>
        <v>#DIV/0!</v>
      </c>
      <c r="JB63" s="256"/>
      <c r="JC63" s="256" t="e">
        <f>AVERAGE(JC5:JC59)</f>
        <v>#DIV/0!</v>
      </c>
      <c r="JD63" s="256"/>
      <c r="JE63" s="256" t="e">
        <f>AVERAGE(JE5:JE59)</f>
        <v>#DIV/0!</v>
      </c>
      <c r="JF63" s="256"/>
      <c r="JG63" s="256" t="e">
        <f>AVERAGE(JG5:JG59)</f>
        <v>#DIV/0!</v>
      </c>
      <c r="JH63" s="256"/>
      <c r="JI63" s="256" t="e">
        <f>AVERAGE(JI5:JI59)</f>
        <v>#DIV/0!</v>
      </c>
      <c r="JJ63" s="256"/>
      <c r="JK63" s="256" t="e">
        <f>AVERAGE(JK5:JK59)</f>
        <v>#DIV/0!</v>
      </c>
      <c r="JL63" s="256"/>
      <c r="JM63" s="256" t="e">
        <f>AVERAGE(JM5:JM59)</f>
        <v>#DIV/0!</v>
      </c>
      <c r="JN63" s="256">
        <f t="shared" ref="JN63:JX63" si="173">AVERAGE(JN5:JN59)</f>
        <v>0</v>
      </c>
      <c r="JO63" s="256">
        <f t="shared" si="173"/>
        <v>0</v>
      </c>
      <c r="JP63" s="256">
        <f t="shared" si="173"/>
        <v>0</v>
      </c>
      <c r="JQ63" s="256">
        <f t="shared" si="173"/>
        <v>0</v>
      </c>
      <c r="JR63" s="256">
        <f t="shared" si="173"/>
        <v>0</v>
      </c>
      <c r="JS63" s="256">
        <f t="shared" si="173"/>
        <v>0</v>
      </c>
      <c r="JT63" s="256">
        <f t="shared" si="173"/>
        <v>0</v>
      </c>
      <c r="JU63" s="256">
        <f t="shared" si="173"/>
        <v>0</v>
      </c>
      <c r="JV63" s="256">
        <f t="shared" si="173"/>
        <v>0</v>
      </c>
      <c r="JW63" s="256">
        <f t="shared" si="173"/>
        <v>0</v>
      </c>
      <c r="JX63" s="256">
        <f t="shared" si="173"/>
        <v>0</v>
      </c>
      <c r="JY63" s="253"/>
      <c r="JZ63" s="257" t="e">
        <f>SUM(IS63+IU63+IW63+IY63+JA63+JC63+JE63+JG63+JI63)/9</f>
        <v>#DIV/0!</v>
      </c>
      <c r="KB63" s="226"/>
      <c r="KC63" s="249" t="s">
        <v>24</v>
      </c>
      <c r="KD63" s="250"/>
      <c r="KE63" s="256" t="e">
        <f>AVERAGE(KE5:KE59)</f>
        <v>#DIV/0!</v>
      </c>
      <c r="KF63" s="256"/>
      <c r="KG63" s="256" t="e">
        <f>AVERAGE(KG5:KG59)</f>
        <v>#DIV/0!</v>
      </c>
      <c r="KH63" s="256"/>
      <c r="KI63" s="256" t="e">
        <f>AVERAGE(KI5:KI59)</f>
        <v>#DIV/0!</v>
      </c>
      <c r="KJ63" s="256"/>
      <c r="KK63" s="256" t="e">
        <f>AVERAGE(KK5:KK59)</f>
        <v>#DIV/0!</v>
      </c>
      <c r="KL63" s="256"/>
      <c r="KM63" s="256" t="e">
        <f>AVERAGE(KM5:KM59)</f>
        <v>#DIV/0!</v>
      </c>
      <c r="KN63" s="256"/>
      <c r="KO63" s="256" t="e">
        <f>AVERAGE(KO5:KO59)</f>
        <v>#DIV/0!</v>
      </c>
      <c r="KP63" s="256"/>
      <c r="KQ63" s="256" t="e">
        <f>AVERAGE(KQ5:KQ59)</f>
        <v>#DIV/0!</v>
      </c>
      <c r="KR63" s="256"/>
      <c r="KS63" s="256" t="e">
        <f>AVERAGE(KS5:KS59)</f>
        <v>#DIV/0!</v>
      </c>
      <c r="KT63" s="256"/>
      <c r="KU63" s="256" t="e">
        <f>AVERAGE(KU5:KU59)</f>
        <v>#DIV/0!</v>
      </c>
      <c r="KV63" s="256"/>
      <c r="KW63" s="256" t="e">
        <f>AVERAGE(KW5:KW59)</f>
        <v>#DIV/0!</v>
      </c>
      <c r="KX63" s="256"/>
      <c r="KY63" s="256" t="e">
        <f>AVERAGE(KY5:KY59)</f>
        <v>#DIV/0!</v>
      </c>
      <c r="KZ63" s="256">
        <f t="shared" ref="KZ63:LJ63" si="174">AVERAGE(KZ5:KZ59)</f>
        <v>0</v>
      </c>
      <c r="LA63" s="256">
        <f t="shared" si="174"/>
        <v>0</v>
      </c>
      <c r="LB63" s="256">
        <f t="shared" si="174"/>
        <v>0</v>
      </c>
      <c r="LC63" s="256">
        <f t="shared" si="174"/>
        <v>0</v>
      </c>
      <c r="LD63" s="256">
        <f t="shared" si="174"/>
        <v>0</v>
      </c>
      <c r="LE63" s="256">
        <f t="shared" si="174"/>
        <v>0</v>
      </c>
      <c r="LF63" s="256">
        <f t="shared" si="174"/>
        <v>0</v>
      </c>
      <c r="LG63" s="256">
        <f t="shared" si="174"/>
        <v>0</v>
      </c>
      <c r="LH63" s="256">
        <f t="shared" si="174"/>
        <v>0</v>
      </c>
      <c r="LI63" s="256">
        <f t="shared" si="174"/>
        <v>0</v>
      </c>
      <c r="LJ63" s="256">
        <f t="shared" si="174"/>
        <v>0</v>
      </c>
      <c r="LK63" s="253"/>
      <c r="LL63" s="263" t="e">
        <f>SUM(KE63+KG63+KI63+KK63+KM63+KO63+KQ63+KS63+KU63)/9</f>
        <v>#DIV/0!</v>
      </c>
    </row>
    <row r="64" spans="1:346">
      <c r="A64" s="275"/>
      <c r="B64" s="309" t="s">
        <v>25</v>
      </c>
      <c r="C64" s="300"/>
      <c r="D64" s="310">
        <f>COUNTIF(D5:D59,"&lt;6")</f>
        <v>0</v>
      </c>
      <c r="E64" s="310"/>
      <c r="F64" s="310">
        <f>COUNTIF(F5:F59,"&lt;6")</f>
        <v>0</v>
      </c>
      <c r="G64" s="310"/>
      <c r="H64" s="310">
        <f>COUNTIF(H5:H59,"&lt;6")</f>
        <v>0</v>
      </c>
      <c r="I64" s="310"/>
      <c r="J64" s="310">
        <f>COUNTIF(J5:J59,"&lt;6")</f>
        <v>0</v>
      </c>
      <c r="K64" s="310"/>
      <c r="L64" s="310">
        <f>COUNTIF(L5:L59,"&lt;6")</f>
        <v>0</v>
      </c>
      <c r="M64" s="310"/>
      <c r="N64" s="310">
        <f>COUNTIF(N5:N59,"&lt;6")</f>
        <v>0</v>
      </c>
      <c r="O64" s="310"/>
      <c r="P64" s="310">
        <f>COUNTIF(P5:P59,"&lt;6")</f>
        <v>0</v>
      </c>
      <c r="Q64" s="310"/>
      <c r="R64" s="310">
        <f>COUNTIF(R5:R59,"&lt;6")</f>
        <v>0</v>
      </c>
      <c r="S64" s="310"/>
      <c r="T64" s="310">
        <f>COUNTIF(T5:T59,"&lt;6")</f>
        <v>0</v>
      </c>
      <c r="U64" s="310"/>
      <c r="V64" s="310">
        <f>COUNTIF(V5:V59,"&lt;6")</f>
        <v>0</v>
      </c>
      <c r="W64" s="310"/>
      <c r="X64" s="310">
        <f>COUNTIF(X5:X59,"&lt;6")</f>
        <v>0</v>
      </c>
      <c r="Y64" s="310"/>
      <c r="Z64" s="310">
        <f>COUNTIF(Z5:Z59,"&lt;6")</f>
        <v>0</v>
      </c>
      <c r="AA64" s="310">
        <f t="shared" ref="AA64:AL64" si="175">COUNTIF(AA5:AA59,"&lt;6")</f>
        <v>55</v>
      </c>
      <c r="AB64" s="310">
        <f t="shared" si="175"/>
        <v>55</v>
      </c>
      <c r="AC64" s="310">
        <f t="shared" si="175"/>
        <v>55</v>
      </c>
      <c r="AD64" s="310">
        <f t="shared" si="175"/>
        <v>55</v>
      </c>
      <c r="AE64" s="310">
        <f t="shared" si="175"/>
        <v>55</v>
      </c>
      <c r="AF64" s="310">
        <f t="shared" si="175"/>
        <v>55</v>
      </c>
      <c r="AG64" s="310">
        <f t="shared" si="175"/>
        <v>55</v>
      </c>
      <c r="AH64" s="310">
        <f t="shared" si="175"/>
        <v>55</v>
      </c>
      <c r="AI64" s="310">
        <f t="shared" si="175"/>
        <v>55</v>
      </c>
      <c r="AJ64" s="310">
        <f t="shared" si="175"/>
        <v>55</v>
      </c>
      <c r="AK64" s="310">
        <f t="shared" si="175"/>
        <v>55</v>
      </c>
      <c r="AL64" s="311">
        <f t="shared" si="175"/>
        <v>55</v>
      </c>
      <c r="AM64" s="312"/>
      <c r="AN64" s="304"/>
      <c r="AQ64" s="275"/>
      <c r="AR64" s="309" t="s">
        <v>25</v>
      </c>
      <c r="AS64" s="300"/>
      <c r="AT64" s="334">
        <f>COUNTIF(AT5:AT59,"&lt;6")</f>
        <v>0</v>
      </c>
      <c r="AU64" s="334"/>
      <c r="AV64" s="334">
        <f>COUNTIF(AV5:AV59,"&lt;6")</f>
        <v>0</v>
      </c>
      <c r="AW64" s="334"/>
      <c r="AX64" s="334">
        <f>COUNTIF(AX5:AX59,"&lt;6")</f>
        <v>0</v>
      </c>
      <c r="AY64" s="334"/>
      <c r="AZ64" s="334">
        <f>COUNTIF(AZ5:AZ59,"&lt;6")</f>
        <v>0</v>
      </c>
      <c r="BA64" s="334"/>
      <c r="BB64" s="334">
        <f>COUNTIF(BB5:BB59,"&lt;6")</f>
        <v>0</v>
      </c>
      <c r="BC64" s="334"/>
      <c r="BD64" s="334">
        <f>COUNTIF(BD5:BD59,"&lt;6")</f>
        <v>0</v>
      </c>
      <c r="BE64" s="334"/>
      <c r="BF64" s="334">
        <f>COUNTIF(BF5:BF59,"&lt;6")</f>
        <v>0</v>
      </c>
      <c r="BG64" s="334"/>
      <c r="BH64" s="334">
        <f>COUNTIF(BH5:BH59,"&lt;6")</f>
        <v>0</v>
      </c>
      <c r="BI64" s="334"/>
      <c r="BJ64" s="334">
        <f>COUNTIF(BJ5:BJ59,"&lt;6")</f>
        <v>0</v>
      </c>
      <c r="BK64" s="334"/>
      <c r="BL64" s="334">
        <f>COUNTIF(BL5:BL59,"&lt;6")</f>
        <v>0</v>
      </c>
      <c r="BM64" s="334"/>
      <c r="BN64" s="334">
        <f>COUNTIF(BN5:BN59,"&lt;6")</f>
        <v>0</v>
      </c>
      <c r="BO64" s="334"/>
      <c r="BP64" s="334">
        <f>COUNTIF(BP5:BP59,"&lt;6")</f>
        <v>0</v>
      </c>
      <c r="BQ64" s="334">
        <f t="shared" ref="BQ64:CB64" si="176">COUNTIF(BQ5:BQ59,"&lt;6")</f>
        <v>55</v>
      </c>
      <c r="BR64" s="334">
        <f t="shared" si="176"/>
        <v>55</v>
      </c>
      <c r="BS64" s="334">
        <f t="shared" si="176"/>
        <v>55</v>
      </c>
      <c r="BT64" s="334">
        <f t="shared" si="176"/>
        <v>55</v>
      </c>
      <c r="BU64" s="334">
        <f t="shared" si="176"/>
        <v>55</v>
      </c>
      <c r="BV64" s="334">
        <f t="shared" si="176"/>
        <v>55</v>
      </c>
      <c r="BW64" s="334">
        <f t="shared" si="176"/>
        <v>55</v>
      </c>
      <c r="BX64" s="334">
        <f t="shared" si="176"/>
        <v>55</v>
      </c>
      <c r="BY64" s="334">
        <f t="shared" si="176"/>
        <v>55</v>
      </c>
      <c r="BZ64" s="334">
        <f t="shared" si="176"/>
        <v>55</v>
      </c>
      <c r="CA64" s="334">
        <f t="shared" si="176"/>
        <v>55</v>
      </c>
      <c r="CB64" s="334">
        <f t="shared" si="176"/>
        <v>55</v>
      </c>
      <c r="CC64" s="321"/>
      <c r="CD64" s="322"/>
      <c r="CG64" s="275"/>
      <c r="CH64" s="309" t="s">
        <v>25</v>
      </c>
      <c r="CI64" s="300"/>
      <c r="CJ64" s="334">
        <f>COUNTIF(CJ5:CJ59,"&lt;6")</f>
        <v>0</v>
      </c>
      <c r="CK64" s="334"/>
      <c r="CL64" s="334">
        <f>COUNTIF(CL5:CL59,"&lt;6")</f>
        <v>0</v>
      </c>
      <c r="CM64" s="334"/>
      <c r="CN64" s="334">
        <f>COUNTIF(CN5:CN59,"&lt;6")</f>
        <v>0</v>
      </c>
      <c r="CO64" s="334"/>
      <c r="CP64" s="334">
        <f>COUNTIF(CP5:CP59,"&lt;6")</f>
        <v>0</v>
      </c>
      <c r="CQ64" s="334"/>
      <c r="CR64" s="334">
        <f>COUNTIF(CR5:CR59,"&lt;6")</f>
        <v>0</v>
      </c>
      <c r="CS64" s="334"/>
      <c r="CT64" s="334">
        <f>COUNTIF(CT5:CT59,"&lt;6")</f>
        <v>0</v>
      </c>
      <c r="CU64" s="334"/>
      <c r="CV64" s="334">
        <f>COUNTIF(CV5:CV59,"&lt;6")</f>
        <v>0</v>
      </c>
      <c r="CW64" s="334"/>
      <c r="CX64" s="334">
        <f>COUNTIF(CX5:CX59,"&lt;6")</f>
        <v>0</v>
      </c>
      <c r="CY64" s="334"/>
      <c r="CZ64" s="334">
        <f>COUNTIF(CZ5:CZ59,"&lt;6")</f>
        <v>0</v>
      </c>
      <c r="DA64" s="334"/>
      <c r="DB64" s="334">
        <f>COUNTIF(DB5:DB59,"&lt;6")</f>
        <v>0</v>
      </c>
      <c r="DC64" s="334"/>
      <c r="DD64" s="334">
        <f>COUNTIF(DD5:DD59,"&lt;6")</f>
        <v>0</v>
      </c>
      <c r="DE64" s="334"/>
      <c r="DF64" s="334">
        <f>COUNTIF(DF5:DF59,"&lt;6")</f>
        <v>0</v>
      </c>
      <c r="DG64" s="334">
        <f t="shared" ref="DG64:DR64" si="177">COUNTIF(DG5:DG59,"&lt;6")</f>
        <v>55</v>
      </c>
      <c r="DH64" s="334">
        <f t="shared" si="177"/>
        <v>55</v>
      </c>
      <c r="DI64" s="334">
        <f t="shared" si="177"/>
        <v>55</v>
      </c>
      <c r="DJ64" s="334">
        <f t="shared" si="177"/>
        <v>55</v>
      </c>
      <c r="DK64" s="334">
        <f t="shared" si="177"/>
        <v>55</v>
      </c>
      <c r="DL64" s="334">
        <f t="shared" si="177"/>
        <v>55</v>
      </c>
      <c r="DM64" s="334">
        <f t="shared" si="177"/>
        <v>55</v>
      </c>
      <c r="DN64" s="334">
        <f t="shared" si="177"/>
        <v>55</v>
      </c>
      <c r="DO64" s="334">
        <f t="shared" si="177"/>
        <v>55</v>
      </c>
      <c r="DP64" s="334">
        <f t="shared" si="177"/>
        <v>55</v>
      </c>
      <c r="DQ64" s="334">
        <f t="shared" si="177"/>
        <v>55</v>
      </c>
      <c r="DR64" s="334">
        <f t="shared" si="177"/>
        <v>55</v>
      </c>
      <c r="DS64" s="321"/>
      <c r="DT64" s="322"/>
      <c r="DV64" s="411"/>
      <c r="DW64" s="444" t="s">
        <v>25</v>
      </c>
      <c r="DX64" s="437"/>
      <c r="DY64" s="445">
        <f>COUNTIF(DY5:DY59,"&lt;6")</f>
        <v>0</v>
      </c>
      <c r="DZ64" s="446"/>
      <c r="EA64" s="445">
        <f>COUNTIF(EA5:EA59,"&lt;6")</f>
        <v>0</v>
      </c>
      <c r="EB64" s="445"/>
      <c r="EC64" s="445">
        <f>COUNTIF(EC5:EC59,"&lt;6")</f>
        <v>0</v>
      </c>
      <c r="ED64" s="445"/>
      <c r="EE64" s="445">
        <f>COUNTIF(EE5:EE59,"&lt;6")</f>
        <v>0</v>
      </c>
      <c r="EF64" s="445"/>
      <c r="EG64" s="445">
        <f>COUNTIF(EG5:EG59,"&lt;6")</f>
        <v>0</v>
      </c>
      <c r="EH64" s="445"/>
      <c r="EI64" s="445">
        <f>COUNTIF(EI5:EI59,"&lt;6")</f>
        <v>0</v>
      </c>
      <c r="EJ64" s="445"/>
      <c r="EK64" s="445">
        <f>COUNTIF(EK5:EK59,"&lt;6")</f>
        <v>0</v>
      </c>
      <c r="EL64" s="445"/>
      <c r="EM64" s="445">
        <f>COUNTIF(EM5:EM59,"&lt;6")</f>
        <v>0</v>
      </c>
      <c r="EN64" s="445"/>
      <c r="EO64" s="445">
        <f>COUNTIF(EO5:EO59,"&lt;6")</f>
        <v>0</v>
      </c>
      <c r="EP64" s="445"/>
      <c r="EQ64" s="445">
        <f>COUNTIF(EQ5:EQ59,"&lt;6")</f>
        <v>0</v>
      </c>
      <c r="ER64" s="445"/>
      <c r="ES64" s="445">
        <f>COUNTIF(ES5:ES59,"&lt;6")</f>
        <v>0</v>
      </c>
      <c r="ET64" s="445"/>
      <c r="EU64" s="445">
        <f>COUNTIF(EU5:EU59,"&lt;6")</f>
        <v>0</v>
      </c>
      <c r="EV64" s="445">
        <f t="shared" ref="EV64:FG64" si="178">COUNTIF(EV5:EV59,"&lt;6")</f>
        <v>55</v>
      </c>
      <c r="EW64" s="445">
        <f t="shared" si="178"/>
        <v>55</v>
      </c>
      <c r="EX64" s="445">
        <f t="shared" si="178"/>
        <v>55</v>
      </c>
      <c r="EY64" s="445">
        <f t="shared" si="178"/>
        <v>55</v>
      </c>
      <c r="EZ64" s="445">
        <f t="shared" si="178"/>
        <v>55</v>
      </c>
      <c r="FA64" s="445">
        <f t="shared" si="178"/>
        <v>55</v>
      </c>
      <c r="FB64" s="445">
        <f t="shared" si="178"/>
        <v>55</v>
      </c>
      <c r="FC64" s="445">
        <f t="shared" si="178"/>
        <v>55</v>
      </c>
      <c r="FD64" s="445">
        <f t="shared" si="178"/>
        <v>55</v>
      </c>
      <c r="FE64" s="445">
        <f t="shared" si="178"/>
        <v>55</v>
      </c>
      <c r="FF64" s="445">
        <f t="shared" si="178"/>
        <v>55</v>
      </c>
      <c r="FG64" s="445">
        <f t="shared" si="178"/>
        <v>55</v>
      </c>
      <c r="FH64" s="438"/>
      <c r="FI64" s="411"/>
      <c r="FL64" s="411"/>
      <c r="FM64" s="444" t="s">
        <v>25</v>
      </c>
      <c r="FN64" s="437"/>
      <c r="FO64" s="445">
        <f>COUNTIF(FO5:FO59,"&lt;6")</f>
        <v>0</v>
      </c>
      <c r="FP64" s="445"/>
      <c r="FQ64" s="445">
        <f>COUNTIF(FQ5:FQ59,"&lt;6")</f>
        <v>0</v>
      </c>
      <c r="FR64" s="445"/>
      <c r="FS64" s="445">
        <f>COUNTIF(FS5:FS59,"&lt;6")</f>
        <v>0</v>
      </c>
      <c r="FT64" s="445"/>
      <c r="FU64" s="445">
        <f>COUNTIF(FU5:FU59,"&lt;6")</f>
        <v>0</v>
      </c>
      <c r="FV64" s="445"/>
      <c r="FW64" s="445">
        <f>COUNTIF(FW5:FW59,"&lt;6")</f>
        <v>0</v>
      </c>
      <c r="FX64" s="445"/>
      <c r="FY64" s="445">
        <f>COUNTIF(FY5:FY59,"&lt;6")</f>
        <v>0</v>
      </c>
      <c r="FZ64" s="445"/>
      <c r="GA64" s="445">
        <f>COUNTIF(GA5:GA59,"&lt;6")</f>
        <v>0</v>
      </c>
      <c r="GB64" s="445"/>
      <c r="GC64" s="445">
        <f>COUNTIF(GC5:GC59,"&lt;6")</f>
        <v>0</v>
      </c>
      <c r="GD64" s="445"/>
      <c r="GE64" s="445">
        <f>COUNTIF(GE5:GE59,"&lt;6")</f>
        <v>0</v>
      </c>
      <c r="GF64" s="445"/>
      <c r="GG64" s="445">
        <f>COUNTIF(GG5:GG59,"&lt;6")</f>
        <v>0</v>
      </c>
      <c r="GH64" s="445"/>
      <c r="GI64" s="445">
        <f>COUNTIF(GI5:GI59,"&lt;6")</f>
        <v>0</v>
      </c>
      <c r="GJ64" s="445"/>
      <c r="GK64" s="445">
        <f>COUNTIF(GK5:GK59,"&lt;6")</f>
        <v>0</v>
      </c>
      <c r="GL64" s="445">
        <f t="shared" ref="GL64:GW64" si="179">COUNTIF(GL5:GL59,"&lt;6")</f>
        <v>55</v>
      </c>
      <c r="GM64" s="445">
        <f t="shared" si="179"/>
        <v>55</v>
      </c>
      <c r="GN64" s="445">
        <f t="shared" si="179"/>
        <v>55</v>
      </c>
      <c r="GO64" s="445">
        <f t="shared" si="179"/>
        <v>55</v>
      </c>
      <c r="GP64" s="445">
        <f t="shared" si="179"/>
        <v>55</v>
      </c>
      <c r="GQ64" s="445">
        <f t="shared" si="179"/>
        <v>55</v>
      </c>
      <c r="GR64" s="445">
        <f t="shared" si="179"/>
        <v>55</v>
      </c>
      <c r="GS64" s="445">
        <f t="shared" si="179"/>
        <v>55</v>
      </c>
      <c r="GT64" s="445">
        <f t="shared" si="179"/>
        <v>55</v>
      </c>
      <c r="GU64" s="445">
        <f t="shared" si="179"/>
        <v>55</v>
      </c>
      <c r="GV64" s="445">
        <f t="shared" si="179"/>
        <v>55</v>
      </c>
      <c r="GW64" s="445">
        <f t="shared" si="179"/>
        <v>55</v>
      </c>
      <c r="GX64" s="438"/>
      <c r="GY64" s="411"/>
      <c r="GZ64" s="22"/>
      <c r="HA64" s="411"/>
      <c r="HB64" s="444" t="s">
        <v>25</v>
      </c>
      <c r="HC64" s="437"/>
      <c r="HD64" s="445">
        <f>COUNTIF(HD5:HD59,"&lt;6")</f>
        <v>0</v>
      </c>
      <c r="HE64" s="445"/>
      <c r="HF64" s="445">
        <f>COUNTIF(HF5:HF59,"&lt;6")</f>
        <v>0</v>
      </c>
      <c r="HG64" s="445"/>
      <c r="HH64" s="445">
        <f>COUNTIF(HH5:HH59,"&lt;6")</f>
        <v>0</v>
      </c>
      <c r="HI64" s="445"/>
      <c r="HJ64" s="445">
        <f>COUNTIF(HJ5:HJ59,"&lt;6")</f>
        <v>0</v>
      </c>
      <c r="HK64" s="445"/>
      <c r="HL64" s="445">
        <f>COUNTIF(HL5:HL59,"&lt;6")</f>
        <v>0</v>
      </c>
      <c r="HM64" s="445"/>
      <c r="HN64" s="445">
        <f>COUNTIF(HN5:HN59,"&lt;6")</f>
        <v>0</v>
      </c>
      <c r="HO64" s="445"/>
      <c r="HP64" s="445">
        <f>COUNTIF(HP5:HP59,"&lt;6")</f>
        <v>0</v>
      </c>
      <c r="HQ64" s="445"/>
      <c r="HR64" s="445">
        <f>COUNTIF(HR5:HR59,"&lt;6")</f>
        <v>0</v>
      </c>
      <c r="HS64" s="445"/>
      <c r="HT64" s="445">
        <f>COUNTIF(HT5:HT59,"&lt;6")</f>
        <v>0</v>
      </c>
      <c r="HU64" s="445"/>
      <c r="HV64" s="445">
        <f>COUNTIF(HV5:HV59,"&lt;6")</f>
        <v>0</v>
      </c>
      <c r="HW64" s="445"/>
      <c r="HX64" s="445">
        <f>COUNTIF(HX5:HX59,"&lt;6")</f>
        <v>0</v>
      </c>
      <c r="HY64" s="445"/>
      <c r="HZ64" s="445">
        <f>COUNTIF(HZ5:HZ59,"&lt;6")</f>
        <v>0</v>
      </c>
      <c r="IA64" s="445">
        <f t="shared" ref="IA64:IL64" si="180">COUNTIF(IA5:IA59,"&lt;6")</f>
        <v>55</v>
      </c>
      <c r="IB64" s="445">
        <f t="shared" si="180"/>
        <v>55</v>
      </c>
      <c r="IC64" s="445">
        <f t="shared" si="180"/>
        <v>55</v>
      </c>
      <c r="ID64" s="445">
        <f t="shared" si="180"/>
        <v>55</v>
      </c>
      <c r="IE64" s="445">
        <f t="shared" si="180"/>
        <v>55</v>
      </c>
      <c r="IF64" s="445">
        <f t="shared" si="180"/>
        <v>55</v>
      </c>
      <c r="IG64" s="445">
        <f t="shared" si="180"/>
        <v>55</v>
      </c>
      <c r="IH64" s="445">
        <f t="shared" si="180"/>
        <v>55</v>
      </c>
      <c r="II64" s="445">
        <f t="shared" si="180"/>
        <v>55</v>
      </c>
      <c r="IJ64" s="445">
        <f t="shared" si="180"/>
        <v>55</v>
      </c>
      <c r="IK64" s="445">
        <f t="shared" si="180"/>
        <v>55</v>
      </c>
      <c r="IL64" s="445">
        <f t="shared" si="180"/>
        <v>55</v>
      </c>
      <c r="IM64" s="438"/>
      <c r="IN64" s="411"/>
      <c r="IO64" s="22"/>
      <c r="IP64" s="226"/>
      <c r="IQ64" s="258" t="s">
        <v>25</v>
      </c>
      <c r="IR64" s="252"/>
      <c r="IS64" s="259">
        <f>COUNTIF(IS5:IS59,"&lt;6")</f>
        <v>0</v>
      </c>
      <c r="IT64" s="259"/>
      <c r="IU64" s="259">
        <f>COUNTIF(IU5:IU59,"&lt;6")</f>
        <v>0</v>
      </c>
      <c r="IV64" s="259"/>
      <c r="IW64" s="259">
        <f>COUNTIF(IW5:IW59,"&lt;6")</f>
        <v>0</v>
      </c>
      <c r="IX64" s="259"/>
      <c r="IY64" s="259">
        <f>COUNTIF(IY5:IY59,"&lt;6")</f>
        <v>0</v>
      </c>
      <c r="IZ64" s="259"/>
      <c r="JA64" s="259">
        <f>COUNTIF(JA5:JA59,"&lt;6")</f>
        <v>0</v>
      </c>
      <c r="JB64" s="259"/>
      <c r="JC64" s="259">
        <f>COUNTIF(JC5:JC59,"&lt;6")</f>
        <v>0</v>
      </c>
      <c r="JD64" s="259"/>
      <c r="JE64" s="259">
        <f>COUNTIF(JE5:JE59,"&lt;6")</f>
        <v>0</v>
      </c>
      <c r="JF64" s="259"/>
      <c r="JG64" s="259">
        <f>COUNTIF(JG5:JG59,"&lt;6")</f>
        <v>0</v>
      </c>
      <c r="JH64" s="259"/>
      <c r="JI64" s="259">
        <f>COUNTIF(JI5:JI59,"&lt;6")</f>
        <v>0</v>
      </c>
      <c r="JJ64" s="259"/>
      <c r="JK64" s="259">
        <f>COUNTIF(JK5:JK59,"&lt;6")</f>
        <v>0</v>
      </c>
      <c r="JL64" s="259"/>
      <c r="JM64" s="259">
        <f>COUNTIF(JM5:JM59,"&lt;6")</f>
        <v>0</v>
      </c>
      <c r="JN64" s="259">
        <f t="shared" ref="JN64:JX64" si="181">COUNTIF(JN5:JN59,"&lt;6")</f>
        <v>55</v>
      </c>
      <c r="JO64" s="259">
        <f t="shared" si="181"/>
        <v>55</v>
      </c>
      <c r="JP64" s="259">
        <f t="shared" si="181"/>
        <v>55</v>
      </c>
      <c r="JQ64" s="259">
        <f t="shared" si="181"/>
        <v>55</v>
      </c>
      <c r="JR64" s="259">
        <f t="shared" si="181"/>
        <v>55</v>
      </c>
      <c r="JS64" s="259">
        <f t="shared" si="181"/>
        <v>55</v>
      </c>
      <c r="JT64" s="259">
        <f t="shared" si="181"/>
        <v>55</v>
      </c>
      <c r="JU64" s="259">
        <f t="shared" si="181"/>
        <v>55</v>
      </c>
      <c r="JV64" s="259">
        <f t="shared" si="181"/>
        <v>55</v>
      </c>
      <c r="JW64" s="259">
        <f t="shared" si="181"/>
        <v>55</v>
      </c>
      <c r="JX64" s="259">
        <f t="shared" si="181"/>
        <v>55</v>
      </c>
      <c r="JY64" s="253"/>
      <c r="JZ64" s="226"/>
      <c r="KB64" s="226"/>
      <c r="KC64" s="258" t="s">
        <v>25</v>
      </c>
      <c r="KD64" s="252"/>
      <c r="KE64" s="259">
        <f>COUNTIF(KE5:KE59,"&lt;6")</f>
        <v>0</v>
      </c>
      <c r="KF64" s="259"/>
      <c r="KG64" s="259">
        <f>COUNTIF(KG5:KG59,"&lt;6")</f>
        <v>0</v>
      </c>
      <c r="KH64" s="259"/>
      <c r="KI64" s="259">
        <f>COUNTIF(KI5:KI59,"&lt;6")</f>
        <v>0</v>
      </c>
      <c r="KJ64" s="259"/>
      <c r="KK64" s="259">
        <f>COUNTIF(KK5:KK59,"&lt;6")</f>
        <v>0</v>
      </c>
      <c r="KL64" s="259"/>
      <c r="KM64" s="259">
        <f>COUNTIF(KM5:KM59,"&lt;6")</f>
        <v>0</v>
      </c>
      <c r="KN64" s="259"/>
      <c r="KO64" s="259">
        <f>COUNTIF(KO5:KO59,"&lt;6")</f>
        <v>0</v>
      </c>
      <c r="KP64" s="259"/>
      <c r="KQ64" s="259">
        <f>COUNTIF(KQ5:KQ59,"&lt;6")</f>
        <v>0</v>
      </c>
      <c r="KR64" s="259"/>
      <c r="KS64" s="259">
        <f>COUNTIF(KS5:KS59,"&lt;6")</f>
        <v>0</v>
      </c>
      <c r="KT64" s="259"/>
      <c r="KU64" s="259">
        <f>COUNTIF(KU5:KU59,"&lt;6")</f>
        <v>0</v>
      </c>
      <c r="KV64" s="259"/>
      <c r="KW64" s="259">
        <f>COUNTIF(KW5:KW59,"&lt;6")</f>
        <v>0</v>
      </c>
      <c r="KX64" s="259"/>
      <c r="KY64" s="259">
        <f>COUNTIF(KY5:KY59,"&lt;6")</f>
        <v>0</v>
      </c>
      <c r="KZ64" s="259">
        <f t="shared" ref="KZ64:LJ64" si="182">COUNTIF(KZ5:KZ59,"&lt;6")</f>
        <v>55</v>
      </c>
      <c r="LA64" s="259">
        <f t="shared" si="182"/>
        <v>55</v>
      </c>
      <c r="LB64" s="259">
        <f t="shared" si="182"/>
        <v>55</v>
      </c>
      <c r="LC64" s="259">
        <f t="shared" si="182"/>
        <v>55</v>
      </c>
      <c r="LD64" s="259">
        <f t="shared" si="182"/>
        <v>55</v>
      </c>
      <c r="LE64" s="259">
        <f t="shared" si="182"/>
        <v>55</v>
      </c>
      <c r="LF64" s="259">
        <f t="shared" si="182"/>
        <v>55</v>
      </c>
      <c r="LG64" s="259">
        <f t="shared" si="182"/>
        <v>55</v>
      </c>
      <c r="LH64" s="259">
        <f t="shared" si="182"/>
        <v>55</v>
      </c>
      <c r="LI64" s="259">
        <f t="shared" si="182"/>
        <v>55</v>
      </c>
      <c r="LJ64" s="259">
        <f t="shared" si="182"/>
        <v>55</v>
      </c>
      <c r="LK64" s="253"/>
      <c r="LL64" s="226"/>
    </row>
    <row r="65" spans="1:324">
      <c r="A65" s="275"/>
      <c r="B65" s="309" t="s">
        <v>26</v>
      </c>
      <c r="C65" s="300"/>
      <c r="D65" s="300">
        <f>COUNTIF(D5:D59,"&gt;5")</f>
        <v>0</v>
      </c>
      <c r="E65" s="300"/>
      <c r="F65" s="300">
        <f>COUNTIF(F5:F59,"&gt;5")</f>
        <v>0</v>
      </c>
      <c r="G65" s="300"/>
      <c r="H65" s="300">
        <f>COUNTIF(H5:H59,"&gt;5")</f>
        <v>0</v>
      </c>
      <c r="I65" s="300"/>
      <c r="J65" s="300">
        <f>COUNTIF(J5:J59,"&gt;5")</f>
        <v>0</v>
      </c>
      <c r="K65" s="300"/>
      <c r="L65" s="300">
        <f>COUNTIF(L5:L59,"&gt;5")</f>
        <v>0</v>
      </c>
      <c r="M65" s="300"/>
      <c r="N65" s="300">
        <f>COUNTIF(N5:N59,"&gt;5")</f>
        <v>0</v>
      </c>
      <c r="O65" s="300"/>
      <c r="P65" s="300">
        <f>COUNTIF(P5:P59,"&gt;5")</f>
        <v>0</v>
      </c>
      <c r="Q65" s="300"/>
      <c r="R65" s="300">
        <f>COUNTIF(R5:R59,"&gt;5")</f>
        <v>0</v>
      </c>
      <c r="S65" s="300"/>
      <c r="T65" s="300">
        <f>COUNTIF(T5:T59,"&gt;5")</f>
        <v>0</v>
      </c>
      <c r="U65" s="300"/>
      <c r="V65" s="300">
        <f>COUNTIF(V5:V59,"&gt;5")</f>
        <v>0</v>
      </c>
      <c r="W65" s="300"/>
      <c r="X65" s="300">
        <f>COUNTIF(X5:X59,"&gt;5")</f>
        <v>0</v>
      </c>
      <c r="Y65" s="300"/>
      <c r="Z65" s="300">
        <f>COUNTIF(Z5:Z59,"&gt;5")</f>
        <v>0</v>
      </c>
      <c r="AA65" s="300">
        <f t="shared" ref="AA65:AL65" si="183">COUNTIF(AA5:AA59,"&gt;5")</f>
        <v>0</v>
      </c>
      <c r="AB65" s="300">
        <f t="shared" si="183"/>
        <v>0</v>
      </c>
      <c r="AC65" s="300">
        <f t="shared" si="183"/>
        <v>0</v>
      </c>
      <c r="AD65" s="300">
        <f t="shared" si="183"/>
        <v>0</v>
      </c>
      <c r="AE65" s="300">
        <f t="shared" si="183"/>
        <v>0</v>
      </c>
      <c r="AF65" s="300">
        <f t="shared" si="183"/>
        <v>0</v>
      </c>
      <c r="AG65" s="300">
        <f t="shared" si="183"/>
        <v>0</v>
      </c>
      <c r="AH65" s="300">
        <f t="shared" si="183"/>
        <v>0</v>
      </c>
      <c r="AI65" s="300">
        <f t="shared" si="183"/>
        <v>0</v>
      </c>
      <c r="AJ65" s="300">
        <f t="shared" si="183"/>
        <v>0</v>
      </c>
      <c r="AK65" s="300">
        <f t="shared" si="183"/>
        <v>0</v>
      </c>
      <c r="AL65" s="301">
        <f t="shared" si="183"/>
        <v>0</v>
      </c>
      <c r="AM65" s="302"/>
      <c r="AN65" s="275"/>
      <c r="AQ65" s="275"/>
      <c r="AR65" s="309" t="s">
        <v>26</v>
      </c>
      <c r="AS65" s="300"/>
      <c r="AT65" s="330">
        <f>COUNTIF(AT5:AT59,"&gt;5")</f>
        <v>0</v>
      </c>
      <c r="AU65" s="330"/>
      <c r="AV65" s="330">
        <f>COUNTIF(AV5:AV59,"&gt;5")</f>
        <v>0</v>
      </c>
      <c r="AW65" s="330"/>
      <c r="AX65" s="330">
        <f>COUNTIF(AX5:AX59,"&gt;5")</f>
        <v>0</v>
      </c>
      <c r="AY65" s="330"/>
      <c r="AZ65" s="330">
        <f>COUNTIF(AZ5:AZ59,"&gt;5")</f>
        <v>0</v>
      </c>
      <c r="BA65" s="330"/>
      <c r="BB65" s="330">
        <f>COUNTIF(BB5:BB59,"&gt;5")</f>
        <v>0</v>
      </c>
      <c r="BC65" s="330"/>
      <c r="BD65" s="330">
        <f>COUNTIF(BD5:BD59,"&gt;5")</f>
        <v>0</v>
      </c>
      <c r="BE65" s="330"/>
      <c r="BF65" s="330">
        <f>COUNTIF(BF5:BF59,"&gt;5")</f>
        <v>0</v>
      </c>
      <c r="BG65" s="330"/>
      <c r="BH65" s="330">
        <f>COUNTIF(BH5:BH59,"&gt;5")</f>
        <v>0</v>
      </c>
      <c r="BI65" s="330"/>
      <c r="BJ65" s="330">
        <f>COUNTIF(BJ5:BJ59,"&gt;5")</f>
        <v>0</v>
      </c>
      <c r="BK65" s="330"/>
      <c r="BL65" s="330">
        <f>COUNTIF(BL5:BL59,"&gt;5")</f>
        <v>0</v>
      </c>
      <c r="BM65" s="330"/>
      <c r="BN65" s="330">
        <f>COUNTIF(BN5:BN59,"&gt;5")</f>
        <v>0</v>
      </c>
      <c r="BO65" s="330"/>
      <c r="BP65" s="330">
        <f>COUNTIF(BP5:BP59,"&gt;5")</f>
        <v>0</v>
      </c>
      <c r="BQ65" s="330">
        <f t="shared" ref="BQ65:CB65" si="184">COUNTIF(BQ5:BQ59,"&gt;5")</f>
        <v>0</v>
      </c>
      <c r="BR65" s="330">
        <f t="shared" si="184"/>
        <v>0</v>
      </c>
      <c r="BS65" s="330">
        <f t="shared" si="184"/>
        <v>0</v>
      </c>
      <c r="BT65" s="330">
        <f t="shared" si="184"/>
        <v>0</v>
      </c>
      <c r="BU65" s="330">
        <f t="shared" si="184"/>
        <v>0</v>
      </c>
      <c r="BV65" s="330">
        <f t="shared" si="184"/>
        <v>0</v>
      </c>
      <c r="BW65" s="330">
        <f t="shared" si="184"/>
        <v>0</v>
      </c>
      <c r="BX65" s="330">
        <f t="shared" si="184"/>
        <v>0</v>
      </c>
      <c r="BY65" s="330">
        <f t="shared" si="184"/>
        <v>0</v>
      </c>
      <c r="BZ65" s="330">
        <f t="shared" si="184"/>
        <v>0</v>
      </c>
      <c r="CA65" s="330">
        <f t="shared" si="184"/>
        <v>0</v>
      </c>
      <c r="CB65" s="330">
        <f t="shared" si="184"/>
        <v>0</v>
      </c>
      <c r="CC65" s="321"/>
      <c r="CD65" s="322"/>
      <c r="CG65" s="275"/>
      <c r="CH65" s="309" t="s">
        <v>26</v>
      </c>
      <c r="CI65" s="300"/>
      <c r="CJ65" s="330">
        <f>COUNTIF(CJ5:CJ59,"&gt;5")</f>
        <v>0</v>
      </c>
      <c r="CK65" s="330"/>
      <c r="CL65" s="330">
        <f>COUNTIF(CL5:CL59,"&gt;5")</f>
        <v>0</v>
      </c>
      <c r="CM65" s="330"/>
      <c r="CN65" s="330">
        <f>COUNTIF(CN5:CN59,"&gt;5")</f>
        <v>0</v>
      </c>
      <c r="CO65" s="330"/>
      <c r="CP65" s="330">
        <f>COUNTIF(CP5:CP59,"&gt;5")</f>
        <v>0</v>
      </c>
      <c r="CQ65" s="330"/>
      <c r="CR65" s="330">
        <f>COUNTIF(CR5:CR59,"&gt;5")</f>
        <v>0</v>
      </c>
      <c r="CS65" s="330"/>
      <c r="CT65" s="330">
        <f>COUNTIF(CT5:CT59,"&gt;5")</f>
        <v>0</v>
      </c>
      <c r="CU65" s="330"/>
      <c r="CV65" s="330">
        <f>COUNTIF(CV5:CV59,"&gt;5")</f>
        <v>0</v>
      </c>
      <c r="CW65" s="330"/>
      <c r="CX65" s="330">
        <f>COUNTIF(CX5:CX59,"&gt;5")</f>
        <v>0</v>
      </c>
      <c r="CY65" s="330"/>
      <c r="CZ65" s="330">
        <f>COUNTIF(CZ5:CZ59,"&gt;5")</f>
        <v>0</v>
      </c>
      <c r="DA65" s="330"/>
      <c r="DB65" s="330">
        <f>COUNTIF(DB5:DB59,"&gt;5")</f>
        <v>0</v>
      </c>
      <c r="DC65" s="330"/>
      <c r="DD65" s="330">
        <f>COUNTIF(DD5:DD59,"&gt;5")</f>
        <v>0</v>
      </c>
      <c r="DE65" s="330"/>
      <c r="DF65" s="330">
        <f>COUNTIF(DF5:DF59,"&gt;5")</f>
        <v>0</v>
      </c>
      <c r="DG65" s="330">
        <f t="shared" ref="DG65:DR65" si="185">COUNTIF(DG5:DG59,"&gt;5")</f>
        <v>0</v>
      </c>
      <c r="DH65" s="330">
        <f t="shared" si="185"/>
        <v>0</v>
      </c>
      <c r="DI65" s="330">
        <f t="shared" si="185"/>
        <v>0</v>
      </c>
      <c r="DJ65" s="330">
        <f t="shared" si="185"/>
        <v>0</v>
      </c>
      <c r="DK65" s="330">
        <f t="shared" si="185"/>
        <v>0</v>
      </c>
      <c r="DL65" s="330">
        <f t="shared" si="185"/>
        <v>0</v>
      </c>
      <c r="DM65" s="330">
        <f t="shared" si="185"/>
        <v>0</v>
      </c>
      <c r="DN65" s="330">
        <f t="shared" si="185"/>
        <v>0</v>
      </c>
      <c r="DO65" s="330">
        <f t="shared" si="185"/>
        <v>0</v>
      </c>
      <c r="DP65" s="330">
        <f t="shared" si="185"/>
        <v>0</v>
      </c>
      <c r="DQ65" s="330">
        <f t="shared" si="185"/>
        <v>0</v>
      </c>
      <c r="DR65" s="330">
        <f t="shared" si="185"/>
        <v>0</v>
      </c>
      <c r="DS65" s="321"/>
      <c r="DT65" s="322"/>
      <c r="DV65" s="411"/>
      <c r="DW65" s="444" t="s">
        <v>26</v>
      </c>
      <c r="DX65" s="437"/>
      <c r="DY65" s="437">
        <f>COUNTIF(DY5:DY59,"&gt;5")</f>
        <v>0</v>
      </c>
      <c r="DZ65" s="436"/>
      <c r="EA65" s="437">
        <f>COUNTIF(EA5:EA59,"&gt;5")</f>
        <v>0</v>
      </c>
      <c r="EB65" s="437"/>
      <c r="EC65" s="437">
        <f>COUNTIF(EC5:EC59,"&gt;5")</f>
        <v>0</v>
      </c>
      <c r="ED65" s="437"/>
      <c r="EE65" s="437">
        <f>COUNTIF(EE5:EE59,"&gt;5")</f>
        <v>0</v>
      </c>
      <c r="EF65" s="437"/>
      <c r="EG65" s="437">
        <f>COUNTIF(EG5:EG59,"&gt;5")</f>
        <v>0</v>
      </c>
      <c r="EH65" s="437"/>
      <c r="EI65" s="437">
        <f>COUNTIF(EI5:EI59,"&gt;5")</f>
        <v>0</v>
      </c>
      <c r="EJ65" s="437"/>
      <c r="EK65" s="437">
        <f>COUNTIF(EK5:EK59,"&gt;5")</f>
        <v>0</v>
      </c>
      <c r="EL65" s="437"/>
      <c r="EM65" s="437">
        <f>COUNTIF(EM5:EM59,"&gt;5")</f>
        <v>0</v>
      </c>
      <c r="EN65" s="437"/>
      <c r="EO65" s="437">
        <f>COUNTIF(EO5:EO59,"&gt;5")</f>
        <v>0</v>
      </c>
      <c r="EP65" s="437"/>
      <c r="EQ65" s="437">
        <f>COUNTIF(EQ5:EQ59,"&gt;5")</f>
        <v>0</v>
      </c>
      <c r="ER65" s="437"/>
      <c r="ES65" s="437">
        <f>COUNTIF(ES5:ES59,"&gt;5")</f>
        <v>0</v>
      </c>
      <c r="ET65" s="437"/>
      <c r="EU65" s="437">
        <f>COUNTIF(EU5:EU59,"&gt;5")</f>
        <v>0</v>
      </c>
      <c r="EV65" s="437">
        <f t="shared" ref="EV65:FG65" si="186">COUNTIF(EV5:EV59,"&gt;5")</f>
        <v>0</v>
      </c>
      <c r="EW65" s="437">
        <f t="shared" si="186"/>
        <v>0</v>
      </c>
      <c r="EX65" s="437">
        <f t="shared" si="186"/>
        <v>0</v>
      </c>
      <c r="EY65" s="437">
        <f t="shared" si="186"/>
        <v>0</v>
      </c>
      <c r="EZ65" s="437">
        <f t="shared" si="186"/>
        <v>0</v>
      </c>
      <c r="FA65" s="437">
        <f t="shared" si="186"/>
        <v>0</v>
      </c>
      <c r="FB65" s="437">
        <f t="shared" si="186"/>
        <v>0</v>
      </c>
      <c r="FC65" s="437">
        <f t="shared" si="186"/>
        <v>0</v>
      </c>
      <c r="FD65" s="437">
        <f t="shared" si="186"/>
        <v>0</v>
      </c>
      <c r="FE65" s="437">
        <f t="shared" si="186"/>
        <v>0</v>
      </c>
      <c r="FF65" s="437">
        <f t="shared" si="186"/>
        <v>0</v>
      </c>
      <c r="FG65" s="437">
        <f t="shared" si="186"/>
        <v>0</v>
      </c>
      <c r="FH65" s="438"/>
      <c r="FI65" s="411"/>
      <c r="FL65" s="411"/>
      <c r="FM65" s="444" t="s">
        <v>26</v>
      </c>
      <c r="FN65" s="437"/>
      <c r="FO65" s="437">
        <f>COUNTIF(FO5:FO59,"&gt;5")</f>
        <v>0</v>
      </c>
      <c r="FP65" s="437"/>
      <c r="FQ65" s="437">
        <f>COUNTIF(FQ5:FQ59,"&gt;5")</f>
        <v>0</v>
      </c>
      <c r="FR65" s="437"/>
      <c r="FS65" s="437">
        <f>COUNTIF(FS5:FS59,"&gt;5")</f>
        <v>0</v>
      </c>
      <c r="FT65" s="437"/>
      <c r="FU65" s="437">
        <f>COUNTIF(FU5:FU59,"&gt;5")</f>
        <v>0</v>
      </c>
      <c r="FV65" s="437"/>
      <c r="FW65" s="437">
        <f>COUNTIF(FW5:FW59,"&gt;5")</f>
        <v>0</v>
      </c>
      <c r="FX65" s="437"/>
      <c r="FY65" s="437">
        <f>COUNTIF(FY5:FY59,"&gt;5")</f>
        <v>0</v>
      </c>
      <c r="FZ65" s="437"/>
      <c r="GA65" s="437">
        <f>COUNTIF(GA5:GA59,"&gt;5")</f>
        <v>0</v>
      </c>
      <c r="GB65" s="437"/>
      <c r="GC65" s="437">
        <f>COUNTIF(GC5:GC59,"&gt;5")</f>
        <v>0</v>
      </c>
      <c r="GD65" s="437"/>
      <c r="GE65" s="437">
        <f>COUNTIF(GE5:GE59,"&gt;5")</f>
        <v>0</v>
      </c>
      <c r="GF65" s="437"/>
      <c r="GG65" s="437">
        <f>COUNTIF(GG5:GG59,"&gt;5")</f>
        <v>0</v>
      </c>
      <c r="GH65" s="437"/>
      <c r="GI65" s="437">
        <f>COUNTIF(GI5:GI59,"&gt;5")</f>
        <v>0</v>
      </c>
      <c r="GJ65" s="437"/>
      <c r="GK65" s="437">
        <f>COUNTIF(GK5:GK59,"&gt;5")</f>
        <v>0</v>
      </c>
      <c r="GL65" s="437">
        <f t="shared" ref="GL65:GW65" si="187">COUNTIF(GL5:GL59,"&gt;5")</f>
        <v>0</v>
      </c>
      <c r="GM65" s="437">
        <f t="shared" si="187"/>
        <v>0</v>
      </c>
      <c r="GN65" s="437">
        <f t="shared" si="187"/>
        <v>0</v>
      </c>
      <c r="GO65" s="437">
        <f t="shared" si="187"/>
        <v>0</v>
      </c>
      <c r="GP65" s="437">
        <f t="shared" si="187"/>
        <v>0</v>
      </c>
      <c r="GQ65" s="437">
        <f t="shared" si="187"/>
        <v>0</v>
      </c>
      <c r="GR65" s="437">
        <f t="shared" si="187"/>
        <v>0</v>
      </c>
      <c r="GS65" s="437">
        <f t="shared" si="187"/>
        <v>0</v>
      </c>
      <c r="GT65" s="437">
        <f t="shared" si="187"/>
        <v>0</v>
      </c>
      <c r="GU65" s="437">
        <f t="shared" si="187"/>
        <v>0</v>
      </c>
      <c r="GV65" s="437">
        <f t="shared" si="187"/>
        <v>0</v>
      </c>
      <c r="GW65" s="437">
        <f t="shared" si="187"/>
        <v>0</v>
      </c>
      <c r="GX65" s="438"/>
      <c r="GY65" s="411"/>
      <c r="GZ65" s="22"/>
      <c r="HA65" s="411"/>
      <c r="HB65" s="444" t="s">
        <v>26</v>
      </c>
      <c r="HC65" s="437"/>
      <c r="HD65" s="437">
        <f>COUNTIF(HD5:HD59,"&gt;5")</f>
        <v>0</v>
      </c>
      <c r="HE65" s="437"/>
      <c r="HF65" s="437">
        <f>COUNTIF(HF5:HF59,"&gt;5")</f>
        <v>0</v>
      </c>
      <c r="HG65" s="437"/>
      <c r="HH65" s="437">
        <f>COUNTIF(HH5:HH59,"&gt;5")</f>
        <v>0</v>
      </c>
      <c r="HI65" s="437"/>
      <c r="HJ65" s="437">
        <f>COUNTIF(HJ5:HJ59,"&gt;5")</f>
        <v>0</v>
      </c>
      <c r="HK65" s="437"/>
      <c r="HL65" s="437">
        <f>COUNTIF(HL5:HL59,"&gt;5")</f>
        <v>0</v>
      </c>
      <c r="HM65" s="437"/>
      <c r="HN65" s="437">
        <f>COUNTIF(HN5:HN59,"&gt;5")</f>
        <v>0</v>
      </c>
      <c r="HO65" s="437"/>
      <c r="HP65" s="437">
        <f>COUNTIF(HP5:HP59,"&gt;5")</f>
        <v>0</v>
      </c>
      <c r="HQ65" s="437"/>
      <c r="HR65" s="437">
        <f>COUNTIF(HR5:HR59,"&gt;5")</f>
        <v>0</v>
      </c>
      <c r="HS65" s="437"/>
      <c r="HT65" s="437">
        <f>COUNTIF(HT5:HT59,"&gt;5")</f>
        <v>0</v>
      </c>
      <c r="HU65" s="437"/>
      <c r="HV65" s="437">
        <f>COUNTIF(HV5:HV59,"&gt;5")</f>
        <v>0</v>
      </c>
      <c r="HW65" s="437"/>
      <c r="HX65" s="437">
        <f>COUNTIF(HX5:HX59,"&gt;5")</f>
        <v>0</v>
      </c>
      <c r="HY65" s="437"/>
      <c r="HZ65" s="437">
        <f>COUNTIF(HZ5:HZ59,"&gt;5")</f>
        <v>0</v>
      </c>
      <c r="IA65" s="437">
        <f t="shared" ref="IA65:IL65" si="188">COUNTIF(IA5:IA59,"&gt;5")</f>
        <v>0</v>
      </c>
      <c r="IB65" s="437">
        <f t="shared" si="188"/>
        <v>0</v>
      </c>
      <c r="IC65" s="437">
        <f t="shared" si="188"/>
        <v>0</v>
      </c>
      <c r="ID65" s="437">
        <f t="shared" si="188"/>
        <v>0</v>
      </c>
      <c r="IE65" s="437">
        <f t="shared" si="188"/>
        <v>0</v>
      </c>
      <c r="IF65" s="437">
        <f t="shared" si="188"/>
        <v>0</v>
      </c>
      <c r="IG65" s="437">
        <f t="shared" si="188"/>
        <v>0</v>
      </c>
      <c r="IH65" s="437">
        <f t="shared" si="188"/>
        <v>0</v>
      </c>
      <c r="II65" s="437">
        <f t="shared" si="188"/>
        <v>0</v>
      </c>
      <c r="IJ65" s="437">
        <f t="shared" si="188"/>
        <v>0</v>
      </c>
      <c r="IK65" s="437">
        <f t="shared" si="188"/>
        <v>0</v>
      </c>
      <c r="IL65" s="437">
        <f t="shared" si="188"/>
        <v>0</v>
      </c>
      <c r="IM65" s="438"/>
      <c r="IN65" s="411"/>
      <c r="IO65" s="22"/>
      <c r="IP65" s="226"/>
      <c r="IQ65" s="258" t="s">
        <v>26</v>
      </c>
      <c r="IR65" s="252"/>
      <c r="IS65" s="252">
        <f>COUNTIF(IS5:IS59,"&gt;5")</f>
        <v>0</v>
      </c>
      <c r="IT65" s="252"/>
      <c r="IU65" s="252">
        <f>COUNTIF(IU5:IU59,"&gt;5")</f>
        <v>0</v>
      </c>
      <c r="IV65" s="252"/>
      <c r="IW65" s="252">
        <f>COUNTIF(IW5:IW59,"&gt;5")</f>
        <v>0</v>
      </c>
      <c r="IX65" s="252"/>
      <c r="IY65" s="252">
        <f>COUNTIF(IY5:IY59,"&gt;5")</f>
        <v>0</v>
      </c>
      <c r="IZ65" s="252"/>
      <c r="JA65" s="252">
        <f>COUNTIF(JA5:JA59,"&gt;5")</f>
        <v>0</v>
      </c>
      <c r="JB65" s="252"/>
      <c r="JC65" s="252">
        <f>COUNTIF(JC5:JC59,"&gt;5")</f>
        <v>0</v>
      </c>
      <c r="JD65" s="252"/>
      <c r="JE65" s="252">
        <f>COUNTIF(JE5:JE59,"&gt;5")</f>
        <v>0</v>
      </c>
      <c r="JF65" s="252"/>
      <c r="JG65" s="252">
        <f>COUNTIF(JG5:JG59,"&gt;5")</f>
        <v>0</v>
      </c>
      <c r="JH65" s="252"/>
      <c r="JI65" s="252">
        <f>COUNTIF(JI5:JI59,"&gt;5")</f>
        <v>0</v>
      </c>
      <c r="JJ65" s="252"/>
      <c r="JK65" s="252">
        <f>COUNTIF(JK5:JK59,"&gt;5")</f>
        <v>0</v>
      </c>
      <c r="JL65" s="252"/>
      <c r="JM65" s="252">
        <f>COUNTIF(JM5:JM59,"&gt;5")</f>
        <v>0</v>
      </c>
      <c r="JN65" s="252">
        <f t="shared" ref="JN65:JX65" si="189">COUNTIF(JN5:JN59,"&gt;5")</f>
        <v>0</v>
      </c>
      <c r="JO65" s="252">
        <f t="shared" si="189"/>
        <v>0</v>
      </c>
      <c r="JP65" s="252">
        <f t="shared" si="189"/>
        <v>0</v>
      </c>
      <c r="JQ65" s="252">
        <f t="shared" si="189"/>
        <v>0</v>
      </c>
      <c r="JR65" s="252">
        <f t="shared" si="189"/>
        <v>0</v>
      </c>
      <c r="JS65" s="252">
        <f t="shared" si="189"/>
        <v>0</v>
      </c>
      <c r="JT65" s="252">
        <f t="shared" si="189"/>
        <v>0</v>
      </c>
      <c r="JU65" s="252">
        <f t="shared" si="189"/>
        <v>0</v>
      </c>
      <c r="JV65" s="252">
        <f t="shared" si="189"/>
        <v>0</v>
      </c>
      <c r="JW65" s="252">
        <f t="shared" si="189"/>
        <v>0</v>
      </c>
      <c r="JX65" s="252">
        <f t="shared" si="189"/>
        <v>0</v>
      </c>
      <c r="JY65" s="253"/>
      <c r="JZ65" s="226"/>
      <c r="KB65" s="226"/>
      <c r="KC65" s="258" t="s">
        <v>26</v>
      </c>
      <c r="KD65" s="252"/>
      <c r="KE65" s="252">
        <f>COUNTIF(KE5:KE59,"&gt;5")</f>
        <v>0</v>
      </c>
      <c r="KF65" s="252"/>
      <c r="KG65" s="252">
        <f>COUNTIF(KG5:KG59,"&gt;5")</f>
        <v>0</v>
      </c>
      <c r="KH65" s="252"/>
      <c r="KI65" s="252">
        <f>COUNTIF(KI5:KI59,"&gt;5")</f>
        <v>0</v>
      </c>
      <c r="KJ65" s="252"/>
      <c r="KK65" s="252">
        <f>COUNTIF(KK5:KK59,"&gt;5")</f>
        <v>0</v>
      </c>
      <c r="KL65" s="252"/>
      <c r="KM65" s="252">
        <f>COUNTIF(KM5:KM59,"&gt;5")</f>
        <v>0</v>
      </c>
      <c r="KN65" s="252"/>
      <c r="KO65" s="252">
        <f>COUNTIF(KO5:KO59,"&gt;5")</f>
        <v>0</v>
      </c>
      <c r="KP65" s="252"/>
      <c r="KQ65" s="252">
        <f>COUNTIF(KQ5:KQ59,"&gt;5")</f>
        <v>0</v>
      </c>
      <c r="KR65" s="252"/>
      <c r="KS65" s="252">
        <f>COUNTIF(KS5:KS59,"&gt;5")</f>
        <v>0</v>
      </c>
      <c r="KT65" s="252"/>
      <c r="KU65" s="252">
        <f>COUNTIF(KU5:KU59,"&gt;5")</f>
        <v>0</v>
      </c>
      <c r="KV65" s="252"/>
      <c r="KW65" s="252">
        <f>COUNTIF(KW5:KW59,"&gt;5")</f>
        <v>0</v>
      </c>
      <c r="KX65" s="252"/>
      <c r="KY65" s="252">
        <f>COUNTIF(KY5:KY59,"&gt;5")</f>
        <v>0</v>
      </c>
      <c r="KZ65" s="252">
        <f t="shared" ref="KZ65:LJ65" si="190">COUNTIF(KZ5:KZ59,"&gt;5")</f>
        <v>0</v>
      </c>
      <c r="LA65" s="252">
        <f t="shared" si="190"/>
        <v>0</v>
      </c>
      <c r="LB65" s="252">
        <f t="shared" si="190"/>
        <v>0</v>
      </c>
      <c r="LC65" s="252">
        <f t="shared" si="190"/>
        <v>0</v>
      </c>
      <c r="LD65" s="252">
        <f t="shared" si="190"/>
        <v>0</v>
      </c>
      <c r="LE65" s="252">
        <f t="shared" si="190"/>
        <v>0</v>
      </c>
      <c r="LF65" s="252">
        <f t="shared" si="190"/>
        <v>0</v>
      </c>
      <c r="LG65" s="252">
        <f t="shared" si="190"/>
        <v>0</v>
      </c>
      <c r="LH65" s="252">
        <f t="shared" si="190"/>
        <v>0</v>
      </c>
      <c r="LI65" s="252">
        <f t="shared" si="190"/>
        <v>0</v>
      </c>
      <c r="LJ65" s="252">
        <f t="shared" si="190"/>
        <v>0</v>
      </c>
      <c r="LK65" s="253"/>
      <c r="LL65" s="226"/>
    </row>
    <row r="66" spans="1:324">
      <c r="A66" s="275"/>
      <c r="B66" s="309"/>
      <c r="C66" s="300"/>
      <c r="D66" s="299">
        <f>D65*100</f>
        <v>0</v>
      </c>
      <c r="E66" s="299"/>
      <c r="F66" s="299">
        <f>F65*100</f>
        <v>0</v>
      </c>
      <c r="G66" s="299"/>
      <c r="H66" s="299">
        <f>H65*100</f>
        <v>0</v>
      </c>
      <c r="I66" s="299"/>
      <c r="J66" s="299">
        <f>J65*100</f>
        <v>0</v>
      </c>
      <c r="K66" s="299"/>
      <c r="L66" s="299">
        <f>L65*100</f>
        <v>0</v>
      </c>
      <c r="M66" s="299"/>
      <c r="N66" s="299">
        <f>N65*100</f>
        <v>0</v>
      </c>
      <c r="O66" s="299"/>
      <c r="P66" s="299">
        <f>P65*100</f>
        <v>0</v>
      </c>
      <c r="Q66" s="299"/>
      <c r="R66" s="299">
        <f>R65*100</f>
        <v>0</v>
      </c>
      <c r="S66" s="299"/>
      <c r="T66" s="299">
        <f>T65*100</f>
        <v>0</v>
      </c>
      <c r="U66" s="299"/>
      <c r="V66" s="299">
        <f>V65*100</f>
        <v>0</v>
      </c>
      <c r="W66" s="299"/>
      <c r="X66" s="299">
        <f>X65*100</f>
        <v>0</v>
      </c>
      <c r="Y66" s="299"/>
      <c r="Z66" s="299">
        <f>Z65*100</f>
        <v>0</v>
      </c>
      <c r="AA66" s="299">
        <f t="shared" ref="AA66:AL66" si="191">AA65*100</f>
        <v>0</v>
      </c>
      <c r="AB66" s="299">
        <f t="shared" si="191"/>
        <v>0</v>
      </c>
      <c r="AC66" s="299">
        <f t="shared" si="191"/>
        <v>0</v>
      </c>
      <c r="AD66" s="299">
        <f t="shared" si="191"/>
        <v>0</v>
      </c>
      <c r="AE66" s="299">
        <f t="shared" si="191"/>
        <v>0</v>
      </c>
      <c r="AF66" s="299">
        <f t="shared" si="191"/>
        <v>0</v>
      </c>
      <c r="AG66" s="299">
        <f t="shared" si="191"/>
        <v>0</v>
      </c>
      <c r="AH66" s="299">
        <f t="shared" si="191"/>
        <v>0</v>
      </c>
      <c r="AI66" s="299">
        <f t="shared" si="191"/>
        <v>0</v>
      </c>
      <c r="AJ66" s="299">
        <f t="shared" si="191"/>
        <v>0</v>
      </c>
      <c r="AK66" s="299">
        <f t="shared" si="191"/>
        <v>0</v>
      </c>
      <c r="AL66" s="313">
        <f t="shared" si="191"/>
        <v>0</v>
      </c>
      <c r="AM66" s="314"/>
      <c r="AN66" s="275"/>
      <c r="AQ66" s="275"/>
      <c r="AR66" s="309"/>
      <c r="AS66" s="300"/>
      <c r="AT66" s="329">
        <f>AT65*100</f>
        <v>0</v>
      </c>
      <c r="AU66" s="329"/>
      <c r="AV66" s="329">
        <f>AV65*100</f>
        <v>0</v>
      </c>
      <c r="AW66" s="329"/>
      <c r="AX66" s="329">
        <f>AX65*100</f>
        <v>0</v>
      </c>
      <c r="AY66" s="329"/>
      <c r="AZ66" s="329">
        <f>AZ65*100</f>
        <v>0</v>
      </c>
      <c r="BA66" s="329"/>
      <c r="BB66" s="329">
        <f>BB65*100</f>
        <v>0</v>
      </c>
      <c r="BC66" s="329"/>
      <c r="BD66" s="329">
        <f>BD65*100</f>
        <v>0</v>
      </c>
      <c r="BE66" s="329"/>
      <c r="BF66" s="329">
        <f>BF65*100</f>
        <v>0</v>
      </c>
      <c r="BG66" s="329"/>
      <c r="BH66" s="329">
        <f>BH65*100</f>
        <v>0</v>
      </c>
      <c r="BI66" s="329"/>
      <c r="BJ66" s="329">
        <f>BJ65*100</f>
        <v>0</v>
      </c>
      <c r="BK66" s="329"/>
      <c r="BL66" s="329">
        <f>BL65*100</f>
        <v>0</v>
      </c>
      <c r="BM66" s="329"/>
      <c r="BN66" s="329">
        <f>BN65*100</f>
        <v>0</v>
      </c>
      <c r="BO66" s="329"/>
      <c r="BP66" s="329">
        <f>BP65*100</f>
        <v>0</v>
      </c>
      <c r="BQ66" s="329">
        <f t="shared" ref="BQ66:CB66" si="192">BQ65*100</f>
        <v>0</v>
      </c>
      <c r="BR66" s="329">
        <f t="shared" si="192"/>
        <v>0</v>
      </c>
      <c r="BS66" s="329">
        <f t="shared" si="192"/>
        <v>0</v>
      </c>
      <c r="BT66" s="329">
        <f t="shared" si="192"/>
        <v>0</v>
      </c>
      <c r="BU66" s="329">
        <f t="shared" si="192"/>
        <v>0</v>
      </c>
      <c r="BV66" s="329">
        <f t="shared" si="192"/>
        <v>0</v>
      </c>
      <c r="BW66" s="329">
        <f t="shared" si="192"/>
        <v>0</v>
      </c>
      <c r="BX66" s="329">
        <f t="shared" si="192"/>
        <v>0</v>
      </c>
      <c r="BY66" s="329">
        <f t="shared" si="192"/>
        <v>0</v>
      </c>
      <c r="BZ66" s="329">
        <f t="shared" si="192"/>
        <v>0</v>
      </c>
      <c r="CA66" s="329">
        <f t="shared" si="192"/>
        <v>0</v>
      </c>
      <c r="CB66" s="329">
        <f t="shared" si="192"/>
        <v>0</v>
      </c>
      <c r="CC66" s="321"/>
      <c r="CD66" s="322"/>
      <c r="CG66" s="275"/>
      <c r="CH66" s="309"/>
      <c r="CI66" s="300"/>
      <c r="CJ66" s="329">
        <f>CJ65*100</f>
        <v>0</v>
      </c>
      <c r="CK66" s="329"/>
      <c r="CL66" s="329">
        <f>CL65*100</f>
        <v>0</v>
      </c>
      <c r="CM66" s="329"/>
      <c r="CN66" s="329">
        <f>CN65*100</f>
        <v>0</v>
      </c>
      <c r="CO66" s="329"/>
      <c r="CP66" s="329">
        <f>CP65*100</f>
        <v>0</v>
      </c>
      <c r="CQ66" s="329"/>
      <c r="CR66" s="329">
        <f>CR65*100</f>
        <v>0</v>
      </c>
      <c r="CS66" s="329"/>
      <c r="CT66" s="329">
        <f>CT65*100</f>
        <v>0</v>
      </c>
      <c r="CU66" s="329"/>
      <c r="CV66" s="329">
        <f>CV65*100</f>
        <v>0</v>
      </c>
      <c r="CW66" s="329"/>
      <c r="CX66" s="329">
        <f>CX65*100</f>
        <v>0</v>
      </c>
      <c r="CY66" s="329"/>
      <c r="CZ66" s="329">
        <f>CZ65*100</f>
        <v>0</v>
      </c>
      <c r="DA66" s="329"/>
      <c r="DB66" s="329">
        <f>DB65*100</f>
        <v>0</v>
      </c>
      <c r="DC66" s="329"/>
      <c r="DD66" s="329">
        <f>DD65*100</f>
        <v>0</v>
      </c>
      <c r="DE66" s="329"/>
      <c r="DF66" s="329">
        <f>DF65*100</f>
        <v>0</v>
      </c>
      <c r="DG66" s="329">
        <f t="shared" ref="DG66:DR66" si="193">DG65*100</f>
        <v>0</v>
      </c>
      <c r="DH66" s="329">
        <f t="shared" si="193"/>
        <v>0</v>
      </c>
      <c r="DI66" s="329">
        <f t="shared" si="193"/>
        <v>0</v>
      </c>
      <c r="DJ66" s="329">
        <f t="shared" si="193"/>
        <v>0</v>
      </c>
      <c r="DK66" s="329">
        <f t="shared" si="193"/>
        <v>0</v>
      </c>
      <c r="DL66" s="329">
        <f t="shared" si="193"/>
        <v>0</v>
      </c>
      <c r="DM66" s="329">
        <f t="shared" si="193"/>
        <v>0</v>
      </c>
      <c r="DN66" s="329">
        <f t="shared" si="193"/>
        <v>0</v>
      </c>
      <c r="DO66" s="329">
        <f t="shared" si="193"/>
        <v>0</v>
      </c>
      <c r="DP66" s="329">
        <f t="shared" si="193"/>
        <v>0</v>
      </c>
      <c r="DQ66" s="329">
        <f t="shared" si="193"/>
        <v>0</v>
      </c>
      <c r="DR66" s="329">
        <f t="shared" si="193"/>
        <v>0</v>
      </c>
      <c r="DS66" s="321"/>
      <c r="DT66" s="322"/>
      <c r="DV66" s="411"/>
      <c r="DW66" s="444"/>
      <c r="DX66" s="437"/>
      <c r="DY66" s="435">
        <f>DY65*100</f>
        <v>0</v>
      </c>
      <c r="DZ66" s="447"/>
      <c r="EA66" s="435">
        <f>EA65*100</f>
        <v>0</v>
      </c>
      <c r="EB66" s="435"/>
      <c r="EC66" s="435">
        <f>EC65*100</f>
        <v>0</v>
      </c>
      <c r="ED66" s="435"/>
      <c r="EE66" s="435">
        <f>EE65*100</f>
        <v>0</v>
      </c>
      <c r="EF66" s="435"/>
      <c r="EG66" s="435">
        <f>EG65*100</f>
        <v>0</v>
      </c>
      <c r="EH66" s="435"/>
      <c r="EI66" s="435">
        <f>EI65*100</f>
        <v>0</v>
      </c>
      <c r="EJ66" s="435"/>
      <c r="EK66" s="435">
        <f>EK65*100</f>
        <v>0</v>
      </c>
      <c r="EL66" s="435"/>
      <c r="EM66" s="435">
        <f>EM65*100</f>
        <v>0</v>
      </c>
      <c r="EN66" s="435"/>
      <c r="EO66" s="435">
        <f>EO65*100</f>
        <v>0</v>
      </c>
      <c r="EP66" s="435"/>
      <c r="EQ66" s="435">
        <f>EQ65*100</f>
        <v>0</v>
      </c>
      <c r="ER66" s="435"/>
      <c r="ES66" s="435">
        <f>ES65*100</f>
        <v>0</v>
      </c>
      <c r="ET66" s="435"/>
      <c r="EU66" s="435">
        <f>EU65*100</f>
        <v>0</v>
      </c>
      <c r="EV66" s="435">
        <f t="shared" ref="EV66:FG66" si="194">EV65*100</f>
        <v>0</v>
      </c>
      <c r="EW66" s="435">
        <f t="shared" si="194"/>
        <v>0</v>
      </c>
      <c r="EX66" s="435">
        <f t="shared" si="194"/>
        <v>0</v>
      </c>
      <c r="EY66" s="435">
        <f t="shared" si="194"/>
        <v>0</v>
      </c>
      <c r="EZ66" s="435">
        <f t="shared" si="194"/>
        <v>0</v>
      </c>
      <c r="FA66" s="435">
        <f t="shared" si="194"/>
        <v>0</v>
      </c>
      <c r="FB66" s="435">
        <f t="shared" si="194"/>
        <v>0</v>
      </c>
      <c r="FC66" s="435">
        <f t="shared" si="194"/>
        <v>0</v>
      </c>
      <c r="FD66" s="435">
        <f t="shared" si="194"/>
        <v>0</v>
      </c>
      <c r="FE66" s="435">
        <f t="shared" si="194"/>
        <v>0</v>
      </c>
      <c r="FF66" s="435">
        <f t="shared" si="194"/>
        <v>0</v>
      </c>
      <c r="FG66" s="435">
        <f t="shared" si="194"/>
        <v>0</v>
      </c>
      <c r="FH66" s="438"/>
      <c r="FI66" s="411"/>
      <c r="FL66" s="411"/>
      <c r="FM66" s="444"/>
      <c r="FN66" s="437"/>
      <c r="FO66" s="435">
        <f>FO65*100</f>
        <v>0</v>
      </c>
      <c r="FP66" s="435"/>
      <c r="FQ66" s="435">
        <f>FQ65*100</f>
        <v>0</v>
      </c>
      <c r="FR66" s="435"/>
      <c r="FS66" s="435">
        <f>FS65*100</f>
        <v>0</v>
      </c>
      <c r="FT66" s="435"/>
      <c r="FU66" s="435">
        <f>FU65*100</f>
        <v>0</v>
      </c>
      <c r="FV66" s="435"/>
      <c r="FW66" s="435">
        <f>FW65*100</f>
        <v>0</v>
      </c>
      <c r="FX66" s="435"/>
      <c r="FY66" s="435">
        <f>FY65*100</f>
        <v>0</v>
      </c>
      <c r="FZ66" s="435"/>
      <c r="GA66" s="435">
        <f>GA65*100</f>
        <v>0</v>
      </c>
      <c r="GB66" s="435"/>
      <c r="GC66" s="435">
        <f>GC65*100</f>
        <v>0</v>
      </c>
      <c r="GD66" s="435"/>
      <c r="GE66" s="435">
        <f>GE65*100</f>
        <v>0</v>
      </c>
      <c r="GF66" s="435"/>
      <c r="GG66" s="435">
        <f>GG65*100</f>
        <v>0</v>
      </c>
      <c r="GH66" s="435"/>
      <c r="GI66" s="435">
        <f>GI65*100</f>
        <v>0</v>
      </c>
      <c r="GJ66" s="435"/>
      <c r="GK66" s="435">
        <f>GK65*100</f>
        <v>0</v>
      </c>
      <c r="GL66" s="435">
        <f t="shared" ref="GL66:GW66" si="195">GL65*100</f>
        <v>0</v>
      </c>
      <c r="GM66" s="435">
        <f t="shared" si="195"/>
        <v>0</v>
      </c>
      <c r="GN66" s="435">
        <f t="shared" si="195"/>
        <v>0</v>
      </c>
      <c r="GO66" s="435">
        <f t="shared" si="195"/>
        <v>0</v>
      </c>
      <c r="GP66" s="435">
        <f t="shared" si="195"/>
        <v>0</v>
      </c>
      <c r="GQ66" s="435">
        <f t="shared" si="195"/>
        <v>0</v>
      </c>
      <c r="GR66" s="435">
        <f t="shared" si="195"/>
        <v>0</v>
      </c>
      <c r="GS66" s="435">
        <f t="shared" si="195"/>
        <v>0</v>
      </c>
      <c r="GT66" s="435">
        <f t="shared" si="195"/>
        <v>0</v>
      </c>
      <c r="GU66" s="435">
        <f t="shared" si="195"/>
        <v>0</v>
      </c>
      <c r="GV66" s="435">
        <f t="shared" si="195"/>
        <v>0</v>
      </c>
      <c r="GW66" s="435">
        <f t="shared" si="195"/>
        <v>0</v>
      </c>
      <c r="GX66" s="438"/>
      <c r="GY66" s="411"/>
      <c r="GZ66" s="22"/>
      <c r="HA66" s="411"/>
      <c r="HB66" s="444"/>
      <c r="HC66" s="437"/>
      <c r="HD66" s="435">
        <f>HD65*100</f>
        <v>0</v>
      </c>
      <c r="HE66" s="435"/>
      <c r="HF66" s="435">
        <f>HF65*100</f>
        <v>0</v>
      </c>
      <c r="HG66" s="435"/>
      <c r="HH66" s="435">
        <f>HH65*100</f>
        <v>0</v>
      </c>
      <c r="HI66" s="435"/>
      <c r="HJ66" s="435">
        <f>HJ65*100</f>
        <v>0</v>
      </c>
      <c r="HK66" s="435"/>
      <c r="HL66" s="435">
        <f>HL65*100</f>
        <v>0</v>
      </c>
      <c r="HM66" s="435"/>
      <c r="HN66" s="435">
        <f>HN65*100</f>
        <v>0</v>
      </c>
      <c r="HO66" s="435"/>
      <c r="HP66" s="435">
        <f>HP65*100</f>
        <v>0</v>
      </c>
      <c r="HQ66" s="435"/>
      <c r="HR66" s="435">
        <f>HR65*100</f>
        <v>0</v>
      </c>
      <c r="HS66" s="435"/>
      <c r="HT66" s="435">
        <f>HT65*100</f>
        <v>0</v>
      </c>
      <c r="HU66" s="435"/>
      <c r="HV66" s="435">
        <f>HV65*100</f>
        <v>0</v>
      </c>
      <c r="HW66" s="435"/>
      <c r="HX66" s="435">
        <f>HX65*100</f>
        <v>0</v>
      </c>
      <c r="HY66" s="435"/>
      <c r="HZ66" s="435">
        <f>HZ65*100</f>
        <v>0</v>
      </c>
      <c r="IA66" s="435">
        <f t="shared" ref="IA66:IL66" si="196">IA65*100</f>
        <v>0</v>
      </c>
      <c r="IB66" s="435">
        <f t="shared" si="196"/>
        <v>0</v>
      </c>
      <c r="IC66" s="435">
        <f t="shared" si="196"/>
        <v>0</v>
      </c>
      <c r="ID66" s="435">
        <f t="shared" si="196"/>
        <v>0</v>
      </c>
      <c r="IE66" s="435">
        <f t="shared" si="196"/>
        <v>0</v>
      </c>
      <c r="IF66" s="435">
        <f t="shared" si="196"/>
        <v>0</v>
      </c>
      <c r="IG66" s="435">
        <f t="shared" si="196"/>
        <v>0</v>
      </c>
      <c r="IH66" s="435">
        <f t="shared" si="196"/>
        <v>0</v>
      </c>
      <c r="II66" s="435">
        <f t="shared" si="196"/>
        <v>0</v>
      </c>
      <c r="IJ66" s="435">
        <f t="shared" si="196"/>
        <v>0</v>
      </c>
      <c r="IK66" s="435">
        <f t="shared" si="196"/>
        <v>0</v>
      </c>
      <c r="IL66" s="435">
        <f t="shared" si="196"/>
        <v>0</v>
      </c>
      <c r="IM66" s="438"/>
      <c r="IN66" s="411"/>
      <c r="IO66" s="22"/>
      <c r="IP66" s="226"/>
      <c r="IQ66" s="258"/>
      <c r="IR66" s="252"/>
      <c r="IS66" s="251">
        <f>IS65*100</f>
        <v>0</v>
      </c>
      <c r="IT66" s="251"/>
      <c r="IU66" s="251">
        <f>IU65*100</f>
        <v>0</v>
      </c>
      <c r="IV66" s="251"/>
      <c r="IW66" s="251">
        <f>IW65*100</f>
        <v>0</v>
      </c>
      <c r="IX66" s="251"/>
      <c r="IY66" s="251">
        <f>IY65*100</f>
        <v>0</v>
      </c>
      <c r="IZ66" s="251"/>
      <c r="JA66" s="251">
        <f>JA65*100</f>
        <v>0</v>
      </c>
      <c r="JB66" s="251"/>
      <c r="JC66" s="251">
        <f>JC65*100</f>
        <v>0</v>
      </c>
      <c r="JD66" s="251"/>
      <c r="JE66" s="251">
        <f>JE65*100</f>
        <v>0</v>
      </c>
      <c r="JF66" s="251"/>
      <c r="JG66" s="251">
        <f>JG65*100</f>
        <v>0</v>
      </c>
      <c r="JH66" s="251"/>
      <c r="JI66" s="251">
        <f>JI65*100</f>
        <v>0</v>
      </c>
      <c r="JJ66" s="251"/>
      <c r="JK66" s="251">
        <f>JK65*100</f>
        <v>0</v>
      </c>
      <c r="JL66" s="251"/>
      <c r="JM66" s="251">
        <f>JM65*100</f>
        <v>0</v>
      </c>
      <c r="JN66" s="251">
        <f t="shared" ref="JN66:JX66" si="197">JN65*100</f>
        <v>0</v>
      </c>
      <c r="JO66" s="251">
        <f t="shared" si="197"/>
        <v>0</v>
      </c>
      <c r="JP66" s="251">
        <f t="shared" si="197"/>
        <v>0</v>
      </c>
      <c r="JQ66" s="251">
        <f t="shared" si="197"/>
        <v>0</v>
      </c>
      <c r="JR66" s="251">
        <f t="shared" si="197"/>
        <v>0</v>
      </c>
      <c r="JS66" s="251">
        <f t="shared" si="197"/>
        <v>0</v>
      </c>
      <c r="JT66" s="251">
        <f t="shared" si="197"/>
        <v>0</v>
      </c>
      <c r="JU66" s="251">
        <f t="shared" si="197"/>
        <v>0</v>
      </c>
      <c r="JV66" s="251">
        <f t="shared" si="197"/>
        <v>0</v>
      </c>
      <c r="JW66" s="251">
        <f t="shared" si="197"/>
        <v>0</v>
      </c>
      <c r="JX66" s="251">
        <f t="shared" si="197"/>
        <v>0</v>
      </c>
      <c r="JY66" s="253"/>
      <c r="JZ66" s="226"/>
      <c r="KB66" s="226"/>
      <c r="KC66" s="258"/>
      <c r="KD66" s="252"/>
      <c r="KE66" s="251">
        <f>KE65*100</f>
        <v>0</v>
      </c>
      <c r="KF66" s="251"/>
      <c r="KG66" s="251">
        <f>KG65*100</f>
        <v>0</v>
      </c>
      <c r="KH66" s="251"/>
      <c r="KI66" s="251">
        <f>KI65*100</f>
        <v>0</v>
      </c>
      <c r="KJ66" s="251"/>
      <c r="KK66" s="251">
        <f>KK65*100</f>
        <v>0</v>
      </c>
      <c r="KL66" s="251"/>
      <c r="KM66" s="251">
        <f>KM65*100</f>
        <v>0</v>
      </c>
      <c r="KN66" s="251"/>
      <c r="KO66" s="251">
        <f>KO65*100</f>
        <v>0</v>
      </c>
      <c r="KP66" s="251"/>
      <c r="KQ66" s="251">
        <f>KQ65*100</f>
        <v>0</v>
      </c>
      <c r="KR66" s="251"/>
      <c r="KS66" s="251">
        <f>KS65*100</f>
        <v>0</v>
      </c>
      <c r="KT66" s="251"/>
      <c r="KU66" s="251">
        <f>KU65*100</f>
        <v>0</v>
      </c>
      <c r="KV66" s="251"/>
      <c r="KW66" s="251">
        <f>KW65*100</f>
        <v>0</v>
      </c>
      <c r="KX66" s="251"/>
      <c r="KY66" s="251">
        <f>KY65*100</f>
        <v>0</v>
      </c>
      <c r="KZ66" s="251">
        <f t="shared" ref="KZ66:LJ66" si="198">KZ65*100</f>
        <v>0</v>
      </c>
      <c r="LA66" s="251">
        <f t="shared" si="198"/>
        <v>0</v>
      </c>
      <c r="LB66" s="251">
        <f t="shared" si="198"/>
        <v>0</v>
      </c>
      <c r="LC66" s="251">
        <f t="shared" si="198"/>
        <v>0</v>
      </c>
      <c r="LD66" s="251">
        <f t="shared" si="198"/>
        <v>0</v>
      </c>
      <c r="LE66" s="251">
        <f t="shared" si="198"/>
        <v>0</v>
      </c>
      <c r="LF66" s="251">
        <f t="shared" si="198"/>
        <v>0</v>
      </c>
      <c r="LG66" s="251">
        <f t="shared" si="198"/>
        <v>0</v>
      </c>
      <c r="LH66" s="251">
        <f t="shared" si="198"/>
        <v>0</v>
      </c>
      <c r="LI66" s="251">
        <f t="shared" si="198"/>
        <v>0</v>
      </c>
      <c r="LJ66" s="251">
        <f t="shared" si="198"/>
        <v>0</v>
      </c>
      <c r="LK66" s="253"/>
      <c r="LL66" s="226"/>
    </row>
    <row r="67" spans="1:324">
      <c r="A67" s="264"/>
      <c r="B67" s="277" t="s">
        <v>18</v>
      </c>
      <c r="C67" s="278"/>
      <c r="D67" s="279" t="s">
        <v>28</v>
      </c>
      <c r="E67" s="280"/>
      <c r="F67" s="279" t="s">
        <v>50</v>
      </c>
      <c r="G67" s="279"/>
      <c r="H67" s="279" t="s">
        <v>20</v>
      </c>
      <c r="I67" s="279"/>
      <c r="J67" s="279" t="s">
        <v>46</v>
      </c>
      <c r="K67" s="279"/>
      <c r="L67" s="279" t="s">
        <v>29</v>
      </c>
      <c r="M67" s="279"/>
      <c r="N67" s="281" t="s">
        <v>51</v>
      </c>
      <c r="O67" s="279"/>
      <c r="P67" s="279" t="s">
        <v>30</v>
      </c>
      <c r="Q67" s="279"/>
      <c r="R67" s="279" t="s">
        <v>52</v>
      </c>
      <c r="S67" s="279"/>
      <c r="T67" s="279" t="s">
        <v>47</v>
      </c>
      <c r="U67" s="279"/>
      <c r="V67" s="279" t="s">
        <v>53</v>
      </c>
      <c r="W67" s="279"/>
      <c r="X67" s="279" t="s">
        <v>31</v>
      </c>
      <c r="Y67" s="279"/>
      <c r="Z67" s="279" t="s">
        <v>32</v>
      </c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265"/>
      <c r="AN67" s="283" t="s">
        <v>21</v>
      </c>
      <c r="AQ67" s="264"/>
      <c r="AR67" s="277" t="s">
        <v>18</v>
      </c>
      <c r="AS67" s="278"/>
      <c r="AT67" s="281" t="str">
        <f>AT4</f>
        <v>COMP</v>
      </c>
      <c r="AU67" s="281"/>
      <c r="AV67" s="281" t="str">
        <f t="shared" ref="AV67:BP67" si="199">AV4</f>
        <v>ETIM</v>
      </c>
      <c r="AW67" s="281"/>
      <c r="AX67" s="281" t="str">
        <f t="shared" si="199"/>
        <v>ING</v>
      </c>
      <c r="AY67" s="281"/>
      <c r="AZ67" s="281" t="str">
        <f t="shared" si="199"/>
        <v>PENS</v>
      </c>
      <c r="BA67" s="281"/>
      <c r="BB67" s="281" t="str">
        <f t="shared" si="199"/>
        <v>INF</v>
      </c>
      <c r="BC67" s="281"/>
      <c r="BD67" s="281" t="str">
        <f t="shared" si="199"/>
        <v>FIL</v>
      </c>
      <c r="BE67" s="281"/>
      <c r="BF67" s="281" t="str">
        <f t="shared" si="199"/>
        <v>METO</v>
      </c>
      <c r="BG67" s="281"/>
      <c r="BH67" s="281" t="str">
        <f t="shared" si="199"/>
        <v>HABI</v>
      </c>
      <c r="BI67" s="281"/>
      <c r="BJ67" s="281" t="str">
        <f t="shared" si="199"/>
        <v>PROY</v>
      </c>
      <c r="BK67" s="281"/>
      <c r="BL67" s="281" t="str">
        <f t="shared" si="199"/>
        <v>SALU</v>
      </c>
      <c r="BM67" s="281"/>
      <c r="BN67" s="281" t="str">
        <f t="shared" si="199"/>
        <v>ACT</v>
      </c>
      <c r="BO67" s="281"/>
      <c r="BP67" s="281" t="str">
        <f t="shared" si="199"/>
        <v>O.T</v>
      </c>
      <c r="BQ67" s="335"/>
      <c r="BR67" s="335"/>
      <c r="BS67" s="335"/>
      <c r="BT67" s="335"/>
      <c r="BU67" s="335"/>
      <c r="BV67" s="335"/>
      <c r="BW67" s="335"/>
      <c r="BX67" s="335"/>
      <c r="BY67" s="335"/>
      <c r="BZ67" s="335"/>
      <c r="CA67" s="335"/>
      <c r="CB67" s="335"/>
      <c r="CC67" s="273"/>
      <c r="CD67" s="324" t="s">
        <v>21</v>
      </c>
      <c r="CG67" s="264"/>
      <c r="CH67" s="338" t="s">
        <v>18</v>
      </c>
      <c r="CI67" s="278"/>
      <c r="CJ67" s="281" t="str">
        <f>CJ4</f>
        <v>COMP</v>
      </c>
      <c r="CK67" s="281"/>
      <c r="CL67" s="281" t="str">
        <f t="shared" ref="CL67:DF67" si="200">CL4</f>
        <v>ETIM</v>
      </c>
      <c r="CM67" s="281"/>
      <c r="CN67" s="281" t="str">
        <f t="shared" si="200"/>
        <v>ING</v>
      </c>
      <c r="CO67" s="281"/>
      <c r="CP67" s="281" t="str">
        <f t="shared" si="200"/>
        <v>PENS</v>
      </c>
      <c r="CQ67" s="281"/>
      <c r="CR67" s="281" t="str">
        <f t="shared" si="200"/>
        <v>INF</v>
      </c>
      <c r="CS67" s="281"/>
      <c r="CT67" s="281" t="str">
        <f t="shared" si="200"/>
        <v>FIL</v>
      </c>
      <c r="CU67" s="281"/>
      <c r="CV67" s="281" t="str">
        <f t="shared" si="200"/>
        <v>METO</v>
      </c>
      <c r="CW67" s="281"/>
      <c r="CX67" s="281" t="str">
        <f t="shared" si="200"/>
        <v>HABI</v>
      </c>
      <c r="CY67" s="281"/>
      <c r="CZ67" s="281" t="str">
        <f t="shared" si="200"/>
        <v>PROY</v>
      </c>
      <c r="DA67" s="281"/>
      <c r="DB67" s="281" t="str">
        <f t="shared" si="200"/>
        <v>SALU</v>
      </c>
      <c r="DC67" s="281"/>
      <c r="DD67" s="281" t="str">
        <f t="shared" si="200"/>
        <v>ACT</v>
      </c>
      <c r="DE67" s="281"/>
      <c r="DF67" s="281" t="str">
        <f t="shared" si="200"/>
        <v>O.T</v>
      </c>
      <c r="DG67" s="335"/>
      <c r="DH67" s="335"/>
      <c r="DI67" s="335"/>
      <c r="DJ67" s="335"/>
      <c r="DK67" s="335"/>
      <c r="DL67" s="335"/>
      <c r="DM67" s="335"/>
      <c r="DN67" s="335"/>
      <c r="DO67" s="335"/>
      <c r="DP67" s="335"/>
      <c r="DQ67" s="335"/>
      <c r="DR67" s="335"/>
      <c r="DS67" s="273"/>
      <c r="DT67" s="324" t="s">
        <v>21</v>
      </c>
      <c r="DV67" s="399"/>
      <c r="DW67" s="413" t="s">
        <v>18</v>
      </c>
      <c r="DX67" s="414"/>
      <c r="DY67" s="415" t="str">
        <f>DY4</f>
        <v>LIT</v>
      </c>
      <c r="DZ67" s="415"/>
      <c r="EA67" s="415" t="str">
        <f t="shared" ref="EA67:FG67" si="201">EA4</f>
        <v>COM</v>
      </c>
      <c r="EB67" s="415"/>
      <c r="EC67" s="415" t="str">
        <f t="shared" si="201"/>
        <v>ING</v>
      </c>
      <c r="ED67" s="415"/>
      <c r="EE67" s="415" t="str">
        <f t="shared" si="201"/>
        <v>TRIG</v>
      </c>
      <c r="EF67" s="415"/>
      <c r="EG67" s="415" t="str">
        <f t="shared" si="201"/>
        <v>RAZ</v>
      </c>
      <c r="EH67" s="415"/>
      <c r="EI67" s="415" t="str">
        <f t="shared" si="201"/>
        <v>INF</v>
      </c>
      <c r="EJ67" s="415"/>
      <c r="EK67" s="415" t="str">
        <f t="shared" si="201"/>
        <v>SOC</v>
      </c>
      <c r="EL67" s="415"/>
      <c r="EM67" s="415" t="str">
        <f t="shared" si="201"/>
        <v>FIS</v>
      </c>
      <c r="EN67" s="415"/>
      <c r="EO67" s="415" t="str">
        <f t="shared" si="201"/>
        <v>TOM</v>
      </c>
      <c r="EP67" s="415"/>
      <c r="EQ67" s="415" t="str">
        <f t="shared" si="201"/>
        <v>SAL</v>
      </c>
      <c r="ER67" s="415"/>
      <c r="ES67" s="415" t="str">
        <f t="shared" si="201"/>
        <v>ACT</v>
      </c>
      <c r="ET67" s="415"/>
      <c r="EU67" s="415" t="str">
        <f t="shared" si="201"/>
        <v>O.T</v>
      </c>
      <c r="EV67" s="415" t="str">
        <f t="shared" si="201"/>
        <v>LIT</v>
      </c>
      <c r="EW67" s="415" t="str">
        <f t="shared" si="201"/>
        <v>COM</v>
      </c>
      <c r="EX67" s="415" t="str">
        <f t="shared" si="201"/>
        <v>ING</v>
      </c>
      <c r="EY67" s="415" t="str">
        <f t="shared" si="201"/>
        <v>TRIG</v>
      </c>
      <c r="EZ67" s="415" t="str">
        <f t="shared" si="201"/>
        <v>RAZ</v>
      </c>
      <c r="FA67" s="415" t="str">
        <f t="shared" si="201"/>
        <v>INF</v>
      </c>
      <c r="FB67" s="415" t="str">
        <f t="shared" si="201"/>
        <v>SOC</v>
      </c>
      <c r="FC67" s="415" t="str">
        <f t="shared" si="201"/>
        <v>FIS</v>
      </c>
      <c r="FD67" s="415" t="str">
        <f t="shared" si="201"/>
        <v>TOM</v>
      </c>
      <c r="FE67" s="415" t="str">
        <f t="shared" si="201"/>
        <v>SAL</v>
      </c>
      <c r="FF67" s="415" t="str">
        <f t="shared" si="201"/>
        <v>ACT</v>
      </c>
      <c r="FG67" s="415" t="str">
        <f t="shared" si="201"/>
        <v>O.T</v>
      </c>
      <c r="FH67" s="400"/>
      <c r="FI67" s="419" t="s">
        <v>21</v>
      </c>
      <c r="FL67" s="399"/>
      <c r="FM67" s="413" t="s">
        <v>18</v>
      </c>
      <c r="FN67" s="414"/>
      <c r="FO67" s="415" t="str">
        <f>FO4</f>
        <v>LIT</v>
      </c>
      <c r="FP67" s="415"/>
      <c r="FQ67" s="415" t="str">
        <f t="shared" ref="FQ67:GI67" si="202">FQ4</f>
        <v>COM</v>
      </c>
      <c r="FR67" s="415"/>
      <c r="FS67" s="415" t="str">
        <f t="shared" si="202"/>
        <v>ING</v>
      </c>
      <c r="FT67" s="415"/>
      <c r="FU67" s="415" t="str">
        <f t="shared" si="202"/>
        <v>TRIG</v>
      </c>
      <c r="FV67" s="415"/>
      <c r="FW67" s="415" t="str">
        <f t="shared" si="202"/>
        <v>RAZ</v>
      </c>
      <c r="FX67" s="415"/>
      <c r="FY67" s="415" t="str">
        <f t="shared" si="202"/>
        <v>INF</v>
      </c>
      <c r="FZ67" s="415"/>
      <c r="GA67" s="415" t="str">
        <f t="shared" si="202"/>
        <v>SOC</v>
      </c>
      <c r="GB67" s="415"/>
      <c r="GC67" s="415" t="str">
        <f t="shared" si="202"/>
        <v>FIS</v>
      </c>
      <c r="GD67" s="415"/>
      <c r="GE67" s="415" t="str">
        <f t="shared" si="202"/>
        <v>TOM</v>
      </c>
      <c r="GF67" s="415"/>
      <c r="GG67" s="415" t="str">
        <f t="shared" si="202"/>
        <v>SAL</v>
      </c>
      <c r="GH67" s="415"/>
      <c r="GI67" s="415" t="str">
        <f t="shared" si="202"/>
        <v>ACT</v>
      </c>
      <c r="GJ67" s="415"/>
      <c r="GK67" s="415" t="str">
        <f>GK4</f>
        <v>O.T</v>
      </c>
      <c r="GL67" s="451"/>
      <c r="GM67" s="451"/>
      <c r="GN67" s="451"/>
      <c r="GO67" s="451"/>
      <c r="GP67" s="451"/>
      <c r="GQ67" s="451"/>
      <c r="GR67" s="451"/>
      <c r="GS67" s="451"/>
      <c r="GT67" s="451"/>
      <c r="GU67" s="451"/>
      <c r="GV67" s="451"/>
      <c r="GW67" s="451"/>
      <c r="GX67" s="400"/>
      <c r="GY67" s="419" t="s">
        <v>21</v>
      </c>
      <c r="GZ67" s="180"/>
      <c r="HA67" s="399"/>
      <c r="HB67" s="413" t="s">
        <v>18</v>
      </c>
      <c r="HC67" s="414"/>
      <c r="HD67" s="415" t="str">
        <f>HD4</f>
        <v>LIT</v>
      </c>
      <c r="HE67" s="415"/>
      <c r="HF67" s="415" t="str">
        <f t="shared" ref="HF67:IL67" si="203">HF4</f>
        <v>COM</v>
      </c>
      <c r="HG67" s="415"/>
      <c r="HH67" s="415" t="str">
        <f t="shared" si="203"/>
        <v>ING</v>
      </c>
      <c r="HI67" s="415"/>
      <c r="HJ67" s="415" t="str">
        <f t="shared" si="203"/>
        <v>TRIG</v>
      </c>
      <c r="HK67" s="415"/>
      <c r="HL67" s="415" t="str">
        <f t="shared" si="203"/>
        <v>RAZ</v>
      </c>
      <c r="HM67" s="415"/>
      <c r="HN67" s="415" t="str">
        <f t="shared" si="203"/>
        <v>INF</v>
      </c>
      <c r="HO67" s="415"/>
      <c r="HP67" s="415" t="str">
        <f t="shared" si="203"/>
        <v>SOC</v>
      </c>
      <c r="HQ67" s="415"/>
      <c r="HR67" s="415" t="str">
        <f t="shared" si="203"/>
        <v>FIS</v>
      </c>
      <c r="HS67" s="415"/>
      <c r="HT67" s="415" t="str">
        <f t="shared" si="203"/>
        <v>TOM</v>
      </c>
      <c r="HU67" s="415"/>
      <c r="HV67" s="415" t="str">
        <f t="shared" si="203"/>
        <v>SAL</v>
      </c>
      <c r="HW67" s="415"/>
      <c r="HX67" s="415" t="str">
        <f t="shared" si="203"/>
        <v>ACT</v>
      </c>
      <c r="HY67" s="415"/>
      <c r="HZ67" s="415" t="str">
        <f t="shared" si="203"/>
        <v>O.T</v>
      </c>
      <c r="IA67" s="415" t="str">
        <f t="shared" si="203"/>
        <v>LIT</v>
      </c>
      <c r="IB67" s="415" t="str">
        <f t="shared" si="203"/>
        <v>COM</v>
      </c>
      <c r="IC67" s="415" t="str">
        <f t="shared" si="203"/>
        <v>ING</v>
      </c>
      <c r="ID67" s="415" t="str">
        <f t="shared" si="203"/>
        <v>TRIG</v>
      </c>
      <c r="IE67" s="415" t="str">
        <f t="shared" si="203"/>
        <v>RAZ</v>
      </c>
      <c r="IF67" s="415" t="str">
        <f t="shared" si="203"/>
        <v>INF</v>
      </c>
      <c r="IG67" s="415" t="str">
        <f t="shared" si="203"/>
        <v>SOC</v>
      </c>
      <c r="IH67" s="415" t="str">
        <f t="shared" si="203"/>
        <v>FIS</v>
      </c>
      <c r="II67" s="415" t="str">
        <f t="shared" si="203"/>
        <v>TOM</v>
      </c>
      <c r="IJ67" s="415" t="str">
        <f t="shared" si="203"/>
        <v>SAL</v>
      </c>
      <c r="IK67" s="415" t="str">
        <f t="shared" si="203"/>
        <v>ACT</v>
      </c>
      <c r="IL67" s="415" t="str">
        <f t="shared" si="203"/>
        <v>O.T</v>
      </c>
      <c r="IM67" s="400"/>
      <c r="IN67" s="419" t="s">
        <v>21</v>
      </c>
      <c r="IO67" s="180"/>
      <c r="IP67" s="217"/>
      <c r="IQ67" s="228" t="s">
        <v>18</v>
      </c>
      <c r="IR67" s="229"/>
      <c r="IS67" s="230" t="str">
        <f>IS4</f>
        <v>ING</v>
      </c>
      <c r="IT67" s="230"/>
      <c r="IU67" s="230" t="str">
        <f t="shared" ref="IU67:JK67" si="204">IU4</f>
        <v>CAL</v>
      </c>
      <c r="IV67" s="230"/>
      <c r="IW67" s="230" t="str">
        <f t="shared" si="204"/>
        <v>HIST</v>
      </c>
      <c r="IX67" s="230"/>
      <c r="IY67" s="230" t="str">
        <f t="shared" si="204"/>
        <v>ESTR</v>
      </c>
      <c r="IZ67" s="230"/>
      <c r="JA67" s="230" t="str">
        <f t="shared" si="204"/>
        <v>BIO</v>
      </c>
      <c r="JB67" s="230"/>
      <c r="JC67" s="230" t="str">
        <f t="shared" si="204"/>
        <v>FIS</v>
      </c>
      <c r="JD67" s="230"/>
      <c r="JE67" s="230" t="str">
        <f t="shared" si="204"/>
        <v>QUIM</v>
      </c>
      <c r="JF67" s="230"/>
      <c r="JG67" s="230" t="str">
        <f t="shared" si="204"/>
        <v>CIEN</v>
      </c>
      <c r="JH67" s="230"/>
      <c r="JI67" s="230" t="str">
        <f t="shared" si="204"/>
        <v>SALU</v>
      </c>
      <c r="JJ67" s="230"/>
      <c r="JK67" s="230" t="str">
        <f t="shared" si="204"/>
        <v>ACT</v>
      </c>
      <c r="JL67" s="230"/>
      <c r="JM67" s="230" t="str">
        <f>JM4</f>
        <v>O.T</v>
      </c>
      <c r="JN67" s="260"/>
      <c r="JO67" s="260"/>
      <c r="JP67" s="260"/>
      <c r="JQ67" s="260"/>
      <c r="JR67" s="260"/>
      <c r="JS67" s="260"/>
      <c r="JT67" s="260"/>
      <c r="JU67" s="260"/>
      <c r="JV67" s="260"/>
      <c r="JW67" s="260"/>
      <c r="JX67" s="260"/>
      <c r="JY67" s="218"/>
      <c r="JZ67" s="233" t="s">
        <v>21</v>
      </c>
      <c r="KB67" s="217"/>
      <c r="KC67" s="228" t="s">
        <v>18</v>
      </c>
      <c r="KD67" s="229"/>
      <c r="KE67" s="230" t="str">
        <f>KE4</f>
        <v>ING</v>
      </c>
      <c r="KF67" s="230"/>
      <c r="KG67" s="230" t="str">
        <f t="shared" ref="KG67:LJ67" si="205">KG4</f>
        <v>CAL</v>
      </c>
      <c r="KH67" s="230"/>
      <c r="KI67" s="230" t="str">
        <f t="shared" si="205"/>
        <v>HIST</v>
      </c>
      <c r="KJ67" s="230"/>
      <c r="KK67" s="230" t="str">
        <f t="shared" si="205"/>
        <v>ESTR</v>
      </c>
      <c r="KL67" s="230"/>
      <c r="KM67" s="230" t="str">
        <f t="shared" si="205"/>
        <v>BIO</v>
      </c>
      <c r="KN67" s="230"/>
      <c r="KO67" s="230" t="str">
        <f t="shared" si="205"/>
        <v>FIS</v>
      </c>
      <c r="KP67" s="230"/>
      <c r="KQ67" s="230" t="str">
        <f t="shared" si="205"/>
        <v>QUIM</v>
      </c>
      <c r="KR67" s="230"/>
      <c r="KS67" s="230" t="str">
        <f t="shared" si="205"/>
        <v>CIEN</v>
      </c>
      <c r="KT67" s="230"/>
      <c r="KU67" s="230" t="str">
        <f t="shared" si="205"/>
        <v>SALU</v>
      </c>
      <c r="KV67" s="230"/>
      <c r="KW67" s="230" t="str">
        <f t="shared" si="205"/>
        <v>ACT</v>
      </c>
      <c r="KX67" s="230"/>
      <c r="KY67" s="230" t="str">
        <f t="shared" si="205"/>
        <v>O.T</v>
      </c>
      <c r="KZ67" s="230" t="str">
        <f t="shared" si="205"/>
        <v>ING</v>
      </c>
      <c r="LA67" s="230" t="str">
        <f t="shared" si="205"/>
        <v>CAL</v>
      </c>
      <c r="LB67" s="230" t="str">
        <f t="shared" si="205"/>
        <v>HIST</v>
      </c>
      <c r="LC67" s="230" t="str">
        <f t="shared" si="205"/>
        <v>ESTR</v>
      </c>
      <c r="LD67" s="230" t="str">
        <f t="shared" si="205"/>
        <v>BIO</v>
      </c>
      <c r="LE67" s="230" t="str">
        <f t="shared" si="205"/>
        <v>FIS</v>
      </c>
      <c r="LF67" s="230" t="str">
        <f t="shared" si="205"/>
        <v>QUIM</v>
      </c>
      <c r="LG67" s="230" t="str">
        <f t="shared" si="205"/>
        <v>CIEN</v>
      </c>
      <c r="LH67" s="230" t="str">
        <f t="shared" si="205"/>
        <v>SALU</v>
      </c>
      <c r="LI67" s="230" t="str">
        <f t="shared" si="205"/>
        <v>ACT</v>
      </c>
      <c r="LJ67" s="230" t="str">
        <f t="shared" si="205"/>
        <v>O.T</v>
      </c>
      <c r="LK67" s="218"/>
      <c r="LL67" s="226"/>
    </row>
    <row r="68" spans="1:324">
      <c r="A68" s="275"/>
      <c r="B68" s="309" t="s">
        <v>42</v>
      </c>
      <c r="C68" s="300"/>
      <c r="D68" s="305">
        <f>D66/50</f>
        <v>0</v>
      </c>
      <c r="E68" s="305"/>
      <c r="F68" s="305">
        <f>F66/50</f>
        <v>0</v>
      </c>
      <c r="G68" s="305"/>
      <c r="H68" s="305">
        <f>H66/50</f>
        <v>0</v>
      </c>
      <c r="I68" s="305"/>
      <c r="J68" s="305">
        <f>J66/50</f>
        <v>0</v>
      </c>
      <c r="K68" s="305"/>
      <c r="L68" s="305">
        <f>L66/50</f>
        <v>0</v>
      </c>
      <c r="M68" s="305"/>
      <c r="N68" s="305">
        <f>N66/50</f>
        <v>0</v>
      </c>
      <c r="O68" s="305"/>
      <c r="P68" s="305">
        <f>P66/50</f>
        <v>0</v>
      </c>
      <c r="Q68" s="305"/>
      <c r="R68" s="305">
        <f>R66/50</f>
        <v>0</v>
      </c>
      <c r="S68" s="305"/>
      <c r="T68" s="305">
        <f>T66/50</f>
        <v>0</v>
      </c>
      <c r="U68" s="305"/>
      <c r="V68" s="305">
        <f>V66/50</f>
        <v>0</v>
      </c>
      <c r="W68" s="305"/>
      <c r="X68" s="305">
        <f>X66/50</f>
        <v>0</v>
      </c>
      <c r="Y68" s="305"/>
      <c r="Z68" s="305">
        <f>Z66/50</f>
        <v>0</v>
      </c>
      <c r="AA68" s="305">
        <f t="shared" ref="AA68:AL68" si="206">AA66/39</f>
        <v>0</v>
      </c>
      <c r="AB68" s="305">
        <f t="shared" si="206"/>
        <v>0</v>
      </c>
      <c r="AC68" s="305">
        <f t="shared" si="206"/>
        <v>0</v>
      </c>
      <c r="AD68" s="305">
        <f t="shared" si="206"/>
        <v>0</v>
      </c>
      <c r="AE68" s="305">
        <f t="shared" si="206"/>
        <v>0</v>
      </c>
      <c r="AF68" s="305">
        <f t="shared" si="206"/>
        <v>0</v>
      </c>
      <c r="AG68" s="305">
        <f t="shared" si="206"/>
        <v>0</v>
      </c>
      <c r="AH68" s="305">
        <f t="shared" si="206"/>
        <v>0</v>
      </c>
      <c r="AI68" s="305">
        <f t="shared" si="206"/>
        <v>0</v>
      </c>
      <c r="AJ68" s="305">
        <f t="shared" si="206"/>
        <v>0</v>
      </c>
      <c r="AK68" s="305">
        <f t="shared" si="206"/>
        <v>0</v>
      </c>
      <c r="AL68" s="306">
        <f t="shared" si="206"/>
        <v>0</v>
      </c>
      <c r="AM68" s="307"/>
      <c r="AN68" s="275"/>
      <c r="AQ68" s="275"/>
      <c r="AR68" s="309" t="s">
        <v>42</v>
      </c>
      <c r="AS68" s="300"/>
      <c r="AT68" s="333">
        <f>AT66/51</f>
        <v>0</v>
      </c>
      <c r="AU68" s="333"/>
      <c r="AV68" s="333">
        <f>AV66/51</f>
        <v>0</v>
      </c>
      <c r="AW68" s="333"/>
      <c r="AX68" s="333">
        <f>AX66/51</f>
        <v>0</v>
      </c>
      <c r="AY68" s="333"/>
      <c r="AZ68" s="333">
        <f>AZ66/51</f>
        <v>0</v>
      </c>
      <c r="BA68" s="333"/>
      <c r="BB68" s="333">
        <f>BB66/51</f>
        <v>0</v>
      </c>
      <c r="BC68" s="333"/>
      <c r="BD68" s="333">
        <f>BD66/51</f>
        <v>0</v>
      </c>
      <c r="BE68" s="333"/>
      <c r="BF68" s="333">
        <f>BF66/51</f>
        <v>0</v>
      </c>
      <c r="BG68" s="333"/>
      <c r="BH68" s="333">
        <f>BH66/51</f>
        <v>0</v>
      </c>
      <c r="BI68" s="333"/>
      <c r="BJ68" s="333">
        <f>BJ66/51</f>
        <v>0</v>
      </c>
      <c r="BK68" s="333"/>
      <c r="BL68" s="333">
        <f>BL66/51</f>
        <v>0</v>
      </c>
      <c r="BM68" s="333"/>
      <c r="BN68" s="333">
        <f>BN66/51</f>
        <v>0</v>
      </c>
      <c r="BO68" s="333"/>
      <c r="BP68" s="333">
        <f>BP66/51</f>
        <v>0</v>
      </c>
      <c r="BQ68" s="333">
        <f t="shared" ref="BQ68:CB68" si="207">BQ66/41</f>
        <v>0</v>
      </c>
      <c r="BR68" s="333">
        <f t="shared" si="207"/>
        <v>0</v>
      </c>
      <c r="BS68" s="333">
        <f t="shared" si="207"/>
        <v>0</v>
      </c>
      <c r="BT68" s="333">
        <f t="shared" si="207"/>
        <v>0</v>
      </c>
      <c r="BU68" s="333">
        <f t="shared" si="207"/>
        <v>0</v>
      </c>
      <c r="BV68" s="333">
        <f t="shared" si="207"/>
        <v>0</v>
      </c>
      <c r="BW68" s="333">
        <f t="shared" si="207"/>
        <v>0</v>
      </c>
      <c r="BX68" s="333">
        <f t="shared" si="207"/>
        <v>0</v>
      </c>
      <c r="BY68" s="333">
        <f t="shared" si="207"/>
        <v>0</v>
      </c>
      <c r="BZ68" s="333">
        <f t="shared" si="207"/>
        <v>0</v>
      </c>
      <c r="CA68" s="333">
        <f t="shared" si="207"/>
        <v>0</v>
      </c>
      <c r="CB68" s="333">
        <f t="shared" si="207"/>
        <v>0</v>
      </c>
      <c r="CC68" s="321"/>
      <c r="CD68" s="322"/>
      <c r="CG68" s="275"/>
      <c r="CH68" s="309" t="s">
        <v>42</v>
      </c>
      <c r="CI68" s="300"/>
      <c r="CJ68" s="333">
        <f>CJ66/49</f>
        <v>0</v>
      </c>
      <c r="CK68" s="333"/>
      <c r="CL68" s="333">
        <f>CL66/49</f>
        <v>0</v>
      </c>
      <c r="CM68" s="333"/>
      <c r="CN68" s="333">
        <f>CN66/49</f>
        <v>0</v>
      </c>
      <c r="CO68" s="333"/>
      <c r="CP68" s="333">
        <f>CP66/49</f>
        <v>0</v>
      </c>
      <c r="CQ68" s="333"/>
      <c r="CR68" s="333">
        <f>CR66/49</f>
        <v>0</v>
      </c>
      <c r="CS68" s="333"/>
      <c r="CT68" s="333">
        <f>CT66/49</f>
        <v>0</v>
      </c>
      <c r="CU68" s="333"/>
      <c r="CV68" s="333">
        <f>CV66/49</f>
        <v>0</v>
      </c>
      <c r="CW68" s="333"/>
      <c r="CX68" s="333">
        <f>CX66/49</f>
        <v>0</v>
      </c>
      <c r="CY68" s="333"/>
      <c r="CZ68" s="333">
        <f>CZ66/49</f>
        <v>0</v>
      </c>
      <c r="DA68" s="333"/>
      <c r="DB68" s="333">
        <f>DB66/49</f>
        <v>0</v>
      </c>
      <c r="DC68" s="333"/>
      <c r="DD68" s="333">
        <f>DD66/49</f>
        <v>0</v>
      </c>
      <c r="DE68" s="333"/>
      <c r="DF68" s="333">
        <f>DF66/49</f>
        <v>0</v>
      </c>
      <c r="DG68" s="333">
        <f t="shared" ref="DG68:DR68" si="208">DG66/41</f>
        <v>0</v>
      </c>
      <c r="DH68" s="333">
        <f t="shared" si="208"/>
        <v>0</v>
      </c>
      <c r="DI68" s="333">
        <f t="shared" si="208"/>
        <v>0</v>
      </c>
      <c r="DJ68" s="333">
        <f t="shared" si="208"/>
        <v>0</v>
      </c>
      <c r="DK68" s="333">
        <f t="shared" si="208"/>
        <v>0</v>
      </c>
      <c r="DL68" s="333">
        <f t="shared" si="208"/>
        <v>0</v>
      </c>
      <c r="DM68" s="333">
        <f t="shared" si="208"/>
        <v>0</v>
      </c>
      <c r="DN68" s="333">
        <f t="shared" si="208"/>
        <v>0</v>
      </c>
      <c r="DO68" s="333">
        <f t="shared" si="208"/>
        <v>0</v>
      </c>
      <c r="DP68" s="333">
        <f t="shared" si="208"/>
        <v>0</v>
      </c>
      <c r="DQ68" s="333">
        <f t="shared" si="208"/>
        <v>0</v>
      </c>
      <c r="DR68" s="333">
        <f t="shared" si="208"/>
        <v>0</v>
      </c>
      <c r="DS68" s="321"/>
      <c r="DT68" s="322"/>
      <c r="DV68" s="411"/>
      <c r="DW68" s="444" t="s">
        <v>42</v>
      </c>
      <c r="DX68" s="437"/>
      <c r="DY68" s="441">
        <f>DY66/39</f>
        <v>0</v>
      </c>
      <c r="DZ68" s="441"/>
      <c r="EA68" s="441">
        <f>EA66/39</f>
        <v>0</v>
      </c>
      <c r="EB68" s="441"/>
      <c r="EC68" s="441">
        <f>EC66/39</f>
        <v>0</v>
      </c>
      <c r="ED68" s="441"/>
      <c r="EE68" s="441">
        <f>EE66/39</f>
        <v>0</v>
      </c>
      <c r="EF68" s="441"/>
      <c r="EG68" s="441">
        <f>EG66/39</f>
        <v>0</v>
      </c>
      <c r="EH68" s="441"/>
      <c r="EI68" s="441">
        <f>EI66/39</f>
        <v>0</v>
      </c>
      <c r="EJ68" s="441"/>
      <c r="EK68" s="441">
        <f>EK66/39</f>
        <v>0</v>
      </c>
      <c r="EL68" s="441"/>
      <c r="EM68" s="448">
        <f>EM66/39</f>
        <v>0</v>
      </c>
      <c r="EN68" s="441"/>
      <c r="EO68" s="441">
        <f>EO66/39</f>
        <v>0</v>
      </c>
      <c r="EP68" s="441"/>
      <c r="EQ68" s="441">
        <f>EQ66/39</f>
        <v>0</v>
      </c>
      <c r="ER68" s="441"/>
      <c r="ES68" s="441">
        <f>ES66/39</f>
        <v>0</v>
      </c>
      <c r="ET68" s="441"/>
      <c r="EU68" s="441">
        <f>EU66/39</f>
        <v>0</v>
      </c>
      <c r="EV68" s="441">
        <f t="shared" ref="EV68:FG68" si="209">EV66/41</f>
        <v>0</v>
      </c>
      <c r="EW68" s="441">
        <f t="shared" si="209"/>
        <v>0</v>
      </c>
      <c r="EX68" s="441">
        <f t="shared" si="209"/>
        <v>0</v>
      </c>
      <c r="EY68" s="441">
        <f t="shared" si="209"/>
        <v>0</v>
      </c>
      <c r="EZ68" s="441">
        <f t="shared" si="209"/>
        <v>0</v>
      </c>
      <c r="FA68" s="441">
        <f t="shared" si="209"/>
        <v>0</v>
      </c>
      <c r="FB68" s="441">
        <f t="shared" si="209"/>
        <v>0</v>
      </c>
      <c r="FC68" s="441">
        <f t="shared" si="209"/>
        <v>0</v>
      </c>
      <c r="FD68" s="441">
        <f t="shared" si="209"/>
        <v>0</v>
      </c>
      <c r="FE68" s="441">
        <f t="shared" si="209"/>
        <v>0</v>
      </c>
      <c r="FF68" s="441">
        <f t="shared" si="209"/>
        <v>0</v>
      </c>
      <c r="FG68" s="441">
        <f t="shared" si="209"/>
        <v>0</v>
      </c>
      <c r="FH68" s="438"/>
      <c r="FI68" s="411"/>
      <c r="FL68" s="411"/>
      <c r="FM68" s="444" t="s">
        <v>42</v>
      </c>
      <c r="FN68" s="437"/>
      <c r="FO68" s="441">
        <f>FO66/40</f>
        <v>0</v>
      </c>
      <c r="FP68" s="441"/>
      <c r="FQ68" s="441">
        <f>FQ66/40</f>
        <v>0</v>
      </c>
      <c r="FR68" s="441"/>
      <c r="FS68" s="441">
        <f>FS66/40</f>
        <v>0</v>
      </c>
      <c r="FT68" s="441"/>
      <c r="FU68" s="441">
        <f>FU66/40</f>
        <v>0</v>
      </c>
      <c r="FV68" s="441"/>
      <c r="FW68" s="441">
        <f>FW66/40</f>
        <v>0</v>
      </c>
      <c r="FX68" s="441"/>
      <c r="FY68" s="441">
        <f>FY66/40</f>
        <v>0</v>
      </c>
      <c r="FZ68" s="441"/>
      <c r="GA68" s="441">
        <f>GA66/40</f>
        <v>0</v>
      </c>
      <c r="GB68" s="441"/>
      <c r="GC68" s="441">
        <f>GC66/40</f>
        <v>0</v>
      </c>
      <c r="GD68" s="441"/>
      <c r="GE68" s="441">
        <f>GE66/40</f>
        <v>0</v>
      </c>
      <c r="GF68" s="441"/>
      <c r="GG68" s="441">
        <f>GG66/40</f>
        <v>0</v>
      </c>
      <c r="GH68" s="441"/>
      <c r="GI68" s="441">
        <f>GI66/40</f>
        <v>0</v>
      </c>
      <c r="GJ68" s="441"/>
      <c r="GK68" s="441">
        <f>GK66/40</f>
        <v>0</v>
      </c>
      <c r="GL68" s="441">
        <f t="shared" ref="GL68:GW68" si="210">GL66/41</f>
        <v>0</v>
      </c>
      <c r="GM68" s="441">
        <f t="shared" si="210"/>
        <v>0</v>
      </c>
      <c r="GN68" s="441">
        <f t="shared" si="210"/>
        <v>0</v>
      </c>
      <c r="GO68" s="441">
        <f t="shared" si="210"/>
        <v>0</v>
      </c>
      <c r="GP68" s="441">
        <f t="shared" si="210"/>
        <v>0</v>
      </c>
      <c r="GQ68" s="441">
        <f t="shared" si="210"/>
        <v>0</v>
      </c>
      <c r="GR68" s="441">
        <f t="shared" si="210"/>
        <v>0</v>
      </c>
      <c r="GS68" s="441">
        <f t="shared" si="210"/>
        <v>0</v>
      </c>
      <c r="GT68" s="441">
        <f t="shared" si="210"/>
        <v>0</v>
      </c>
      <c r="GU68" s="441">
        <f t="shared" si="210"/>
        <v>0</v>
      </c>
      <c r="GV68" s="441">
        <f t="shared" si="210"/>
        <v>0</v>
      </c>
      <c r="GW68" s="441">
        <f t="shared" si="210"/>
        <v>0</v>
      </c>
      <c r="GX68" s="438"/>
      <c r="GY68" s="411"/>
      <c r="GZ68" s="22"/>
      <c r="HA68" s="411"/>
      <c r="HB68" s="444" t="s">
        <v>42</v>
      </c>
      <c r="HC68" s="437"/>
      <c r="HD68" s="441">
        <f>HD66/38</f>
        <v>0</v>
      </c>
      <c r="HE68" s="441"/>
      <c r="HF68" s="441">
        <f>HF66/38</f>
        <v>0</v>
      </c>
      <c r="HG68" s="441"/>
      <c r="HH68" s="441">
        <f>HH66/38</f>
        <v>0</v>
      </c>
      <c r="HI68" s="441"/>
      <c r="HJ68" s="441">
        <f>HJ66/38</f>
        <v>0</v>
      </c>
      <c r="HK68" s="441"/>
      <c r="HL68" s="441">
        <f>HL66/38</f>
        <v>0</v>
      </c>
      <c r="HM68" s="441"/>
      <c r="HN68" s="441">
        <f>HN66/38</f>
        <v>0</v>
      </c>
      <c r="HO68" s="441"/>
      <c r="HP68" s="441">
        <f>HP66/38</f>
        <v>0</v>
      </c>
      <c r="HQ68" s="441"/>
      <c r="HR68" s="441">
        <f>HR66/38</f>
        <v>0</v>
      </c>
      <c r="HS68" s="441"/>
      <c r="HT68" s="441">
        <f>HT66/38</f>
        <v>0</v>
      </c>
      <c r="HU68" s="441"/>
      <c r="HV68" s="441">
        <f>HV66/38</f>
        <v>0</v>
      </c>
      <c r="HW68" s="441"/>
      <c r="HX68" s="441">
        <f>HX66/38</f>
        <v>0</v>
      </c>
      <c r="HY68" s="441"/>
      <c r="HZ68" s="441">
        <f>HZ66/38</f>
        <v>0</v>
      </c>
      <c r="IA68" s="441">
        <f t="shared" ref="IA68:IL68" si="211">IA66/41</f>
        <v>0</v>
      </c>
      <c r="IB68" s="441">
        <f t="shared" si="211"/>
        <v>0</v>
      </c>
      <c r="IC68" s="441">
        <f t="shared" si="211"/>
        <v>0</v>
      </c>
      <c r="ID68" s="441">
        <f t="shared" si="211"/>
        <v>0</v>
      </c>
      <c r="IE68" s="441">
        <f t="shared" si="211"/>
        <v>0</v>
      </c>
      <c r="IF68" s="441">
        <f t="shared" si="211"/>
        <v>0</v>
      </c>
      <c r="IG68" s="441">
        <f t="shared" si="211"/>
        <v>0</v>
      </c>
      <c r="IH68" s="441">
        <f t="shared" si="211"/>
        <v>0</v>
      </c>
      <c r="II68" s="441">
        <f t="shared" si="211"/>
        <v>0</v>
      </c>
      <c r="IJ68" s="441">
        <f t="shared" si="211"/>
        <v>0</v>
      </c>
      <c r="IK68" s="441">
        <f t="shared" si="211"/>
        <v>0</v>
      </c>
      <c r="IL68" s="441">
        <f t="shared" si="211"/>
        <v>0</v>
      </c>
      <c r="IM68" s="438"/>
      <c r="IN68" s="411"/>
      <c r="IO68" s="22"/>
      <c r="IP68" s="226"/>
      <c r="IQ68" s="258" t="s">
        <v>42</v>
      </c>
      <c r="IR68" s="256"/>
      <c r="IS68" s="256">
        <f>IS66/42</f>
        <v>0</v>
      </c>
      <c r="IT68" s="256"/>
      <c r="IU68" s="256">
        <f>IU66/42</f>
        <v>0</v>
      </c>
      <c r="IV68" s="256"/>
      <c r="IW68" s="256">
        <f>IW66/42</f>
        <v>0</v>
      </c>
      <c r="IX68" s="256"/>
      <c r="IY68" s="256">
        <f>IY66/42</f>
        <v>0</v>
      </c>
      <c r="IZ68" s="256"/>
      <c r="JA68" s="256">
        <f>JA66/42</f>
        <v>0</v>
      </c>
      <c r="JB68" s="256"/>
      <c r="JC68" s="256">
        <f>JC66/42</f>
        <v>0</v>
      </c>
      <c r="JD68" s="256"/>
      <c r="JE68" s="256">
        <f>JE66/42</f>
        <v>0</v>
      </c>
      <c r="JF68" s="256"/>
      <c r="JG68" s="256">
        <f>JG66/42</f>
        <v>0</v>
      </c>
      <c r="JH68" s="256"/>
      <c r="JI68" s="256">
        <f>JI66/42</f>
        <v>0</v>
      </c>
      <c r="JJ68" s="256"/>
      <c r="JK68" s="256">
        <f>JK66/42</f>
        <v>0</v>
      </c>
      <c r="JL68" s="256"/>
      <c r="JM68" s="256">
        <f>JM66/42</f>
        <v>0</v>
      </c>
      <c r="JN68" s="256">
        <f t="shared" ref="JN68:JX68" si="212">JN66/36</f>
        <v>0</v>
      </c>
      <c r="JO68" s="256">
        <f t="shared" si="212"/>
        <v>0</v>
      </c>
      <c r="JP68" s="256">
        <f t="shared" si="212"/>
        <v>0</v>
      </c>
      <c r="JQ68" s="256">
        <f t="shared" si="212"/>
        <v>0</v>
      </c>
      <c r="JR68" s="256">
        <f t="shared" si="212"/>
        <v>0</v>
      </c>
      <c r="JS68" s="256">
        <f t="shared" si="212"/>
        <v>0</v>
      </c>
      <c r="JT68" s="256">
        <f t="shared" si="212"/>
        <v>0</v>
      </c>
      <c r="JU68" s="256">
        <f t="shared" si="212"/>
        <v>0</v>
      </c>
      <c r="JV68" s="256">
        <f t="shared" si="212"/>
        <v>0</v>
      </c>
      <c r="JW68" s="256">
        <f t="shared" si="212"/>
        <v>0</v>
      </c>
      <c r="JX68" s="256">
        <f t="shared" si="212"/>
        <v>0</v>
      </c>
      <c r="JY68" s="253"/>
      <c r="JZ68" s="226"/>
      <c r="KB68" s="226"/>
      <c r="KC68" s="258" t="s">
        <v>42</v>
      </c>
      <c r="KD68" s="256"/>
      <c r="KE68" s="256">
        <f>KE66/39</f>
        <v>0</v>
      </c>
      <c r="KF68" s="256"/>
      <c r="KG68" s="256">
        <f>KG66/39</f>
        <v>0</v>
      </c>
      <c r="KH68" s="256"/>
      <c r="KI68" s="256">
        <f>KI66/39</f>
        <v>0</v>
      </c>
      <c r="KJ68" s="256"/>
      <c r="KK68" s="256">
        <f>KK66/39</f>
        <v>0</v>
      </c>
      <c r="KL68" s="256"/>
      <c r="KM68" s="256">
        <f>KM66/39</f>
        <v>0</v>
      </c>
      <c r="KN68" s="256"/>
      <c r="KO68" s="256">
        <f>KO66/39</f>
        <v>0</v>
      </c>
      <c r="KP68" s="256"/>
      <c r="KQ68" s="256">
        <f>KQ66/39</f>
        <v>0</v>
      </c>
      <c r="KR68" s="256"/>
      <c r="KS68" s="256">
        <f>KS66/39</f>
        <v>0</v>
      </c>
      <c r="KT68" s="256"/>
      <c r="KU68" s="256">
        <f>KU66/39</f>
        <v>0</v>
      </c>
      <c r="KV68" s="256"/>
      <c r="KW68" s="256">
        <f>KW66/39</f>
        <v>0</v>
      </c>
      <c r="KX68" s="256"/>
      <c r="KY68" s="256">
        <f>KY66/39</f>
        <v>0</v>
      </c>
      <c r="KZ68" s="256">
        <f t="shared" ref="KZ68:LJ68" si="213">KZ66/36</f>
        <v>0</v>
      </c>
      <c r="LA68" s="256">
        <f t="shared" si="213"/>
        <v>0</v>
      </c>
      <c r="LB68" s="256">
        <f t="shared" si="213"/>
        <v>0</v>
      </c>
      <c r="LC68" s="256">
        <f t="shared" si="213"/>
        <v>0</v>
      </c>
      <c r="LD68" s="256">
        <f t="shared" si="213"/>
        <v>0</v>
      </c>
      <c r="LE68" s="256">
        <f t="shared" si="213"/>
        <v>0</v>
      </c>
      <c r="LF68" s="256">
        <f t="shared" si="213"/>
        <v>0</v>
      </c>
      <c r="LG68" s="256">
        <f t="shared" si="213"/>
        <v>0</v>
      </c>
      <c r="LH68" s="256">
        <f t="shared" si="213"/>
        <v>0</v>
      </c>
      <c r="LI68" s="256">
        <f t="shared" si="213"/>
        <v>0</v>
      </c>
      <c r="LJ68" s="256">
        <f t="shared" si="213"/>
        <v>0</v>
      </c>
      <c r="LK68" s="253"/>
      <c r="LL68" s="226"/>
    </row>
    <row r="69" spans="1:324">
      <c r="A69" s="275"/>
      <c r="B69" s="309" t="s">
        <v>43</v>
      </c>
      <c r="C69" s="300"/>
      <c r="D69" s="305">
        <f>D61/50</f>
        <v>0</v>
      </c>
      <c r="E69" s="305"/>
      <c r="F69" s="305">
        <f>F61/50</f>
        <v>0</v>
      </c>
      <c r="G69" s="305"/>
      <c r="H69" s="305">
        <f>H61/50</f>
        <v>0</v>
      </c>
      <c r="I69" s="305"/>
      <c r="J69" s="305">
        <f>J61/50</f>
        <v>0</v>
      </c>
      <c r="K69" s="305"/>
      <c r="L69" s="305">
        <f>L61/50</f>
        <v>0</v>
      </c>
      <c r="M69" s="305"/>
      <c r="N69" s="305">
        <f>N61/50</f>
        <v>0</v>
      </c>
      <c r="O69" s="305"/>
      <c r="P69" s="305">
        <f>P61/50</f>
        <v>0</v>
      </c>
      <c r="Q69" s="305"/>
      <c r="R69" s="305">
        <f>R61/50</f>
        <v>0</v>
      </c>
      <c r="S69" s="305"/>
      <c r="T69" s="305">
        <f>T61/50</f>
        <v>0</v>
      </c>
      <c r="U69" s="305"/>
      <c r="V69" s="305">
        <f>V61/50</f>
        <v>0</v>
      </c>
      <c r="W69" s="305"/>
      <c r="X69" s="305">
        <f>X61/50</f>
        <v>0</v>
      </c>
      <c r="Y69" s="305"/>
      <c r="Z69" s="305">
        <f>Z61/50</f>
        <v>0</v>
      </c>
      <c r="AA69" s="305">
        <f t="shared" ref="AA69:AL69" si="214">AA61/39</f>
        <v>0</v>
      </c>
      <c r="AB69" s="305">
        <f t="shared" si="214"/>
        <v>0</v>
      </c>
      <c r="AC69" s="305">
        <f t="shared" si="214"/>
        <v>0</v>
      </c>
      <c r="AD69" s="305">
        <f t="shared" si="214"/>
        <v>0</v>
      </c>
      <c r="AE69" s="305">
        <f t="shared" si="214"/>
        <v>0</v>
      </c>
      <c r="AF69" s="305">
        <f t="shared" si="214"/>
        <v>0</v>
      </c>
      <c r="AG69" s="305">
        <f t="shared" si="214"/>
        <v>0</v>
      </c>
      <c r="AH69" s="305">
        <f t="shared" si="214"/>
        <v>0</v>
      </c>
      <c r="AI69" s="305">
        <f t="shared" si="214"/>
        <v>0</v>
      </c>
      <c r="AJ69" s="305">
        <f t="shared" si="214"/>
        <v>0</v>
      </c>
      <c r="AK69" s="305">
        <f t="shared" si="214"/>
        <v>0</v>
      </c>
      <c r="AL69" s="306">
        <f t="shared" si="214"/>
        <v>0</v>
      </c>
      <c r="AM69" s="307"/>
      <c r="AN69" s="316"/>
      <c r="AQ69" s="275"/>
      <c r="AR69" s="309" t="s">
        <v>43</v>
      </c>
      <c r="AS69" s="300"/>
      <c r="AT69" s="333">
        <f>AT61/51</f>
        <v>0</v>
      </c>
      <c r="AU69" s="333"/>
      <c r="AV69" s="333">
        <f>AV61/51</f>
        <v>0</v>
      </c>
      <c r="AW69" s="333"/>
      <c r="AX69" s="333">
        <f>AX61/51</f>
        <v>0</v>
      </c>
      <c r="AY69" s="333"/>
      <c r="AZ69" s="333">
        <f>AZ61/51</f>
        <v>0</v>
      </c>
      <c r="BA69" s="333"/>
      <c r="BB69" s="333">
        <f>BB61/51</f>
        <v>0</v>
      </c>
      <c r="BC69" s="333"/>
      <c r="BD69" s="333">
        <f>BD61/51</f>
        <v>0</v>
      </c>
      <c r="BE69" s="333"/>
      <c r="BF69" s="333">
        <f>BF61/51</f>
        <v>0</v>
      </c>
      <c r="BG69" s="333"/>
      <c r="BH69" s="333">
        <f>BH61/51</f>
        <v>0</v>
      </c>
      <c r="BI69" s="333"/>
      <c r="BJ69" s="333">
        <f>BJ61/51</f>
        <v>0</v>
      </c>
      <c r="BK69" s="333"/>
      <c r="BL69" s="333">
        <f>BL61/51</f>
        <v>0</v>
      </c>
      <c r="BM69" s="333"/>
      <c r="BN69" s="333">
        <f>BN61/51</f>
        <v>0</v>
      </c>
      <c r="BO69" s="333"/>
      <c r="BP69" s="333">
        <f>BP61/51</f>
        <v>0</v>
      </c>
      <c r="BQ69" s="333">
        <f t="shared" ref="BQ69:CB69" si="215">BQ61/41</f>
        <v>0</v>
      </c>
      <c r="BR69" s="333">
        <f t="shared" si="215"/>
        <v>0</v>
      </c>
      <c r="BS69" s="333">
        <f t="shared" si="215"/>
        <v>0</v>
      </c>
      <c r="BT69" s="333">
        <f t="shared" si="215"/>
        <v>0</v>
      </c>
      <c r="BU69" s="333">
        <f t="shared" si="215"/>
        <v>0</v>
      </c>
      <c r="BV69" s="333">
        <f t="shared" si="215"/>
        <v>0</v>
      </c>
      <c r="BW69" s="333">
        <f t="shared" si="215"/>
        <v>0</v>
      </c>
      <c r="BX69" s="333">
        <f t="shared" si="215"/>
        <v>0</v>
      </c>
      <c r="BY69" s="333">
        <f t="shared" si="215"/>
        <v>0</v>
      </c>
      <c r="BZ69" s="333">
        <f t="shared" si="215"/>
        <v>0</v>
      </c>
      <c r="CA69" s="333">
        <f t="shared" si="215"/>
        <v>0</v>
      </c>
      <c r="CB69" s="333">
        <f t="shared" si="215"/>
        <v>0</v>
      </c>
      <c r="CC69" s="321"/>
      <c r="CD69" s="336"/>
      <c r="CG69" s="275"/>
      <c r="CH69" s="309" t="s">
        <v>43</v>
      </c>
      <c r="CI69" s="300"/>
      <c r="CJ69" s="333">
        <f>CJ61/49</f>
        <v>0</v>
      </c>
      <c r="CK69" s="333"/>
      <c r="CL69" s="333">
        <f>CL61/49</f>
        <v>0</v>
      </c>
      <c r="CM69" s="333"/>
      <c r="CN69" s="333">
        <f>CN61/49</f>
        <v>0</v>
      </c>
      <c r="CO69" s="333"/>
      <c r="CP69" s="333">
        <f>CP61/49</f>
        <v>0</v>
      </c>
      <c r="CQ69" s="333"/>
      <c r="CR69" s="333">
        <f>CR61/49</f>
        <v>0</v>
      </c>
      <c r="CS69" s="333"/>
      <c r="CT69" s="333">
        <f>CT61/49</f>
        <v>0</v>
      </c>
      <c r="CU69" s="333"/>
      <c r="CV69" s="333">
        <f>CV61/49</f>
        <v>0</v>
      </c>
      <c r="CW69" s="333"/>
      <c r="CX69" s="333">
        <f>CX61/49</f>
        <v>0</v>
      </c>
      <c r="CY69" s="333"/>
      <c r="CZ69" s="333">
        <f>CZ61/49</f>
        <v>0</v>
      </c>
      <c r="DA69" s="333"/>
      <c r="DB69" s="333">
        <f>DB61/49</f>
        <v>0</v>
      </c>
      <c r="DC69" s="333"/>
      <c r="DD69" s="333">
        <f>DD61/49</f>
        <v>0</v>
      </c>
      <c r="DE69" s="333"/>
      <c r="DF69" s="333">
        <f>DF61/49</f>
        <v>0</v>
      </c>
      <c r="DG69" s="333">
        <f t="shared" ref="DG69:DR69" si="216">DG61/41</f>
        <v>0</v>
      </c>
      <c r="DH69" s="333">
        <f t="shared" si="216"/>
        <v>0</v>
      </c>
      <c r="DI69" s="333">
        <f t="shared" si="216"/>
        <v>0</v>
      </c>
      <c r="DJ69" s="333">
        <f t="shared" si="216"/>
        <v>0</v>
      </c>
      <c r="DK69" s="333">
        <f t="shared" si="216"/>
        <v>0</v>
      </c>
      <c r="DL69" s="333">
        <f t="shared" si="216"/>
        <v>0</v>
      </c>
      <c r="DM69" s="333">
        <f t="shared" si="216"/>
        <v>0</v>
      </c>
      <c r="DN69" s="333">
        <f t="shared" si="216"/>
        <v>0</v>
      </c>
      <c r="DO69" s="333">
        <f t="shared" si="216"/>
        <v>0</v>
      </c>
      <c r="DP69" s="333">
        <f t="shared" si="216"/>
        <v>0</v>
      </c>
      <c r="DQ69" s="333">
        <f t="shared" si="216"/>
        <v>0</v>
      </c>
      <c r="DR69" s="333">
        <f t="shared" si="216"/>
        <v>0</v>
      </c>
      <c r="DS69" s="321"/>
      <c r="DT69" s="336"/>
      <c r="DV69" s="411"/>
      <c r="DW69" s="444" t="s">
        <v>43</v>
      </c>
      <c r="DX69" s="437"/>
      <c r="DY69" s="441">
        <f>DY61/39</f>
        <v>0</v>
      </c>
      <c r="DZ69" s="441"/>
      <c r="EA69" s="441">
        <f>EA61/39</f>
        <v>0</v>
      </c>
      <c r="EB69" s="441"/>
      <c r="EC69" s="441">
        <f>EC61/39</f>
        <v>0</v>
      </c>
      <c r="ED69" s="441"/>
      <c r="EE69" s="441">
        <f>EE61/39</f>
        <v>0</v>
      </c>
      <c r="EF69" s="441"/>
      <c r="EG69" s="441">
        <f>EG61/39</f>
        <v>0</v>
      </c>
      <c r="EH69" s="441"/>
      <c r="EI69" s="441">
        <f>EI61/39</f>
        <v>0</v>
      </c>
      <c r="EJ69" s="441"/>
      <c r="EK69" s="441">
        <f>EK61/39</f>
        <v>0</v>
      </c>
      <c r="EL69" s="441"/>
      <c r="EM69" s="441">
        <f>EM61/39</f>
        <v>0</v>
      </c>
      <c r="EN69" s="441"/>
      <c r="EO69" s="441">
        <f>EO61/39</f>
        <v>0</v>
      </c>
      <c r="EP69" s="441"/>
      <c r="EQ69" s="441">
        <f>EQ61/39</f>
        <v>0</v>
      </c>
      <c r="ER69" s="441"/>
      <c r="ES69" s="441">
        <f>ES61/39</f>
        <v>0</v>
      </c>
      <c r="ET69" s="441"/>
      <c r="EU69" s="441">
        <f>EU61/39</f>
        <v>0</v>
      </c>
      <c r="EV69" s="441">
        <f t="shared" ref="EV69:FG69" si="217">EV61/41</f>
        <v>0</v>
      </c>
      <c r="EW69" s="441">
        <f t="shared" si="217"/>
        <v>0</v>
      </c>
      <c r="EX69" s="441">
        <f t="shared" si="217"/>
        <v>0</v>
      </c>
      <c r="EY69" s="441">
        <f t="shared" si="217"/>
        <v>0</v>
      </c>
      <c r="EZ69" s="441">
        <f t="shared" si="217"/>
        <v>0</v>
      </c>
      <c r="FA69" s="441">
        <f t="shared" si="217"/>
        <v>0</v>
      </c>
      <c r="FB69" s="441">
        <f t="shared" si="217"/>
        <v>0</v>
      </c>
      <c r="FC69" s="441">
        <f t="shared" si="217"/>
        <v>0</v>
      </c>
      <c r="FD69" s="441">
        <f t="shared" si="217"/>
        <v>0</v>
      </c>
      <c r="FE69" s="441">
        <f t="shared" si="217"/>
        <v>0</v>
      </c>
      <c r="FF69" s="441">
        <f t="shared" si="217"/>
        <v>0</v>
      </c>
      <c r="FG69" s="441">
        <f t="shared" si="217"/>
        <v>0</v>
      </c>
      <c r="FH69" s="438"/>
      <c r="FI69" s="449"/>
      <c r="FL69" s="411"/>
      <c r="FM69" s="444" t="s">
        <v>43</v>
      </c>
      <c r="FN69" s="437"/>
      <c r="FO69" s="441">
        <f>FO61/40</f>
        <v>0</v>
      </c>
      <c r="FP69" s="441"/>
      <c r="FQ69" s="441">
        <f>FQ61/40</f>
        <v>0</v>
      </c>
      <c r="FR69" s="441"/>
      <c r="FS69" s="441">
        <f>FS61/40</f>
        <v>0</v>
      </c>
      <c r="FT69" s="441"/>
      <c r="FU69" s="441">
        <f>FU61/40</f>
        <v>0</v>
      </c>
      <c r="FV69" s="441"/>
      <c r="FW69" s="441">
        <f>FW61/40</f>
        <v>0</v>
      </c>
      <c r="FX69" s="441"/>
      <c r="FY69" s="441">
        <f>FY61/40</f>
        <v>0</v>
      </c>
      <c r="FZ69" s="441"/>
      <c r="GA69" s="441">
        <f>GA61/40</f>
        <v>0</v>
      </c>
      <c r="GB69" s="441"/>
      <c r="GC69" s="441">
        <f>GC61/40</f>
        <v>0</v>
      </c>
      <c r="GD69" s="441"/>
      <c r="GE69" s="441">
        <f>GE61/40</f>
        <v>0</v>
      </c>
      <c r="GF69" s="441"/>
      <c r="GG69" s="441">
        <f>GG61/40</f>
        <v>0</v>
      </c>
      <c r="GH69" s="441"/>
      <c r="GI69" s="441">
        <f>GI61/40</f>
        <v>0</v>
      </c>
      <c r="GJ69" s="441"/>
      <c r="GK69" s="441">
        <f>GK61/40</f>
        <v>0</v>
      </c>
      <c r="GL69" s="441">
        <f t="shared" ref="GL69:GW69" si="218">GL61/35</f>
        <v>0</v>
      </c>
      <c r="GM69" s="441">
        <f t="shared" si="218"/>
        <v>0</v>
      </c>
      <c r="GN69" s="441">
        <f t="shared" si="218"/>
        <v>0</v>
      </c>
      <c r="GO69" s="441">
        <f t="shared" si="218"/>
        <v>0</v>
      </c>
      <c r="GP69" s="441">
        <f t="shared" si="218"/>
        <v>0</v>
      </c>
      <c r="GQ69" s="441">
        <f t="shared" si="218"/>
        <v>0</v>
      </c>
      <c r="GR69" s="441">
        <f t="shared" si="218"/>
        <v>0</v>
      </c>
      <c r="GS69" s="441">
        <f t="shared" si="218"/>
        <v>0</v>
      </c>
      <c r="GT69" s="441">
        <f t="shared" si="218"/>
        <v>0</v>
      </c>
      <c r="GU69" s="441">
        <f t="shared" si="218"/>
        <v>0</v>
      </c>
      <c r="GV69" s="441">
        <f t="shared" si="218"/>
        <v>0</v>
      </c>
      <c r="GW69" s="441">
        <f t="shared" si="218"/>
        <v>0</v>
      </c>
      <c r="GX69" s="438"/>
      <c r="GY69" s="449"/>
      <c r="GZ69" s="32"/>
      <c r="HA69" s="411"/>
      <c r="HB69" s="444" t="s">
        <v>43</v>
      </c>
      <c r="HC69" s="437"/>
      <c r="HD69" s="441">
        <f>HD61/38</f>
        <v>0</v>
      </c>
      <c r="HE69" s="441"/>
      <c r="HF69" s="441">
        <f>HF61/38</f>
        <v>0</v>
      </c>
      <c r="HG69" s="441"/>
      <c r="HH69" s="441">
        <f>HH61/38</f>
        <v>0</v>
      </c>
      <c r="HI69" s="441"/>
      <c r="HJ69" s="441">
        <f>HJ61/38</f>
        <v>0</v>
      </c>
      <c r="HK69" s="441"/>
      <c r="HL69" s="441">
        <f>HL61/38</f>
        <v>0</v>
      </c>
      <c r="HM69" s="441"/>
      <c r="HN69" s="441">
        <f>HN61/38</f>
        <v>0</v>
      </c>
      <c r="HO69" s="441"/>
      <c r="HP69" s="441">
        <f>HP61/38</f>
        <v>0</v>
      </c>
      <c r="HQ69" s="441"/>
      <c r="HR69" s="441">
        <f>HR61/38</f>
        <v>0</v>
      </c>
      <c r="HS69" s="441"/>
      <c r="HT69" s="441">
        <f>HT61/38</f>
        <v>0</v>
      </c>
      <c r="HU69" s="441"/>
      <c r="HV69" s="441">
        <f>HV61/38</f>
        <v>0</v>
      </c>
      <c r="HW69" s="441"/>
      <c r="HX69" s="441">
        <f>HX61/38</f>
        <v>0</v>
      </c>
      <c r="HY69" s="441"/>
      <c r="HZ69" s="441">
        <f>HZ61/38</f>
        <v>0</v>
      </c>
      <c r="IA69" s="441">
        <f t="shared" ref="IA69:IL69" si="219">IA61/35</f>
        <v>0</v>
      </c>
      <c r="IB69" s="441">
        <f t="shared" si="219"/>
        <v>0</v>
      </c>
      <c r="IC69" s="441">
        <f t="shared" si="219"/>
        <v>0</v>
      </c>
      <c r="ID69" s="441">
        <f t="shared" si="219"/>
        <v>0</v>
      </c>
      <c r="IE69" s="441">
        <f t="shared" si="219"/>
        <v>0</v>
      </c>
      <c r="IF69" s="441">
        <f t="shared" si="219"/>
        <v>0</v>
      </c>
      <c r="IG69" s="441">
        <f t="shared" si="219"/>
        <v>0</v>
      </c>
      <c r="IH69" s="441">
        <f t="shared" si="219"/>
        <v>0</v>
      </c>
      <c r="II69" s="441">
        <f t="shared" si="219"/>
        <v>0</v>
      </c>
      <c r="IJ69" s="441">
        <f t="shared" si="219"/>
        <v>0</v>
      </c>
      <c r="IK69" s="441">
        <f t="shared" si="219"/>
        <v>0</v>
      </c>
      <c r="IL69" s="441">
        <f t="shared" si="219"/>
        <v>0</v>
      </c>
      <c r="IM69" s="438"/>
      <c r="IN69" s="449"/>
      <c r="IO69" s="32"/>
      <c r="IP69" s="226"/>
      <c r="IQ69" s="258" t="s">
        <v>43</v>
      </c>
      <c r="IR69" s="256"/>
      <c r="IS69" s="256">
        <f>IS61/42</f>
        <v>0</v>
      </c>
      <c r="IT69" s="256"/>
      <c r="IU69" s="256">
        <f>IU61/42</f>
        <v>0</v>
      </c>
      <c r="IV69" s="256"/>
      <c r="IW69" s="256">
        <f>IW61/42</f>
        <v>0</v>
      </c>
      <c r="IX69" s="256"/>
      <c r="IY69" s="256">
        <f>IY61/42</f>
        <v>0</v>
      </c>
      <c r="IZ69" s="256"/>
      <c r="JA69" s="256">
        <f>JA61/42</f>
        <v>0</v>
      </c>
      <c r="JB69" s="256"/>
      <c r="JC69" s="256">
        <f>JC61/42</f>
        <v>0</v>
      </c>
      <c r="JD69" s="256"/>
      <c r="JE69" s="256">
        <f>JE61/42</f>
        <v>0</v>
      </c>
      <c r="JF69" s="256"/>
      <c r="JG69" s="256">
        <f>JG61/42</f>
        <v>0</v>
      </c>
      <c r="JH69" s="256"/>
      <c r="JI69" s="256">
        <f>JI61/42</f>
        <v>0</v>
      </c>
      <c r="JJ69" s="256"/>
      <c r="JK69" s="256">
        <f>JK61/42</f>
        <v>0</v>
      </c>
      <c r="JL69" s="256"/>
      <c r="JM69" s="256">
        <f>JM61/42</f>
        <v>0</v>
      </c>
      <c r="JN69" s="256">
        <f t="shared" ref="JN69:JX69" si="220">JN61/36</f>
        <v>0</v>
      </c>
      <c r="JO69" s="256">
        <f t="shared" si="220"/>
        <v>0</v>
      </c>
      <c r="JP69" s="256">
        <f t="shared" si="220"/>
        <v>0</v>
      </c>
      <c r="JQ69" s="256">
        <f t="shared" si="220"/>
        <v>0</v>
      </c>
      <c r="JR69" s="256">
        <f t="shared" si="220"/>
        <v>0</v>
      </c>
      <c r="JS69" s="256">
        <f t="shared" si="220"/>
        <v>0</v>
      </c>
      <c r="JT69" s="256">
        <f t="shared" si="220"/>
        <v>0</v>
      </c>
      <c r="JU69" s="256">
        <f t="shared" si="220"/>
        <v>0</v>
      </c>
      <c r="JV69" s="256">
        <f t="shared" si="220"/>
        <v>0</v>
      </c>
      <c r="JW69" s="256">
        <f t="shared" si="220"/>
        <v>0</v>
      </c>
      <c r="JX69" s="256">
        <f t="shared" si="220"/>
        <v>0</v>
      </c>
      <c r="JY69" s="253"/>
      <c r="JZ69" s="261"/>
      <c r="KB69" s="226"/>
      <c r="KC69" s="258" t="s">
        <v>43</v>
      </c>
      <c r="KD69" s="256"/>
      <c r="KE69" s="256">
        <f>KE61/39</f>
        <v>0</v>
      </c>
      <c r="KF69" s="256"/>
      <c r="KG69" s="256">
        <f>KG61/39</f>
        <v>0</v>
      </c>
      <c r="KH69" s="256"/>
      <c r="KI69" s="256">
        <f>KI61/39</f>
        <v>0</v>
      </c>
      <c r="KJ69" s="256"/>
      <c r="KK69" s="256">
        <f>KK61/39</f>
        <v>0</v>
      </c>
      <c r="KL69" s="256"/>
      <c r="KM69" s="256">
        <f>KM61/39</f>
        <v>0</v>
      </c>
      <c r="KN69" s="256"/>
      <c r="KO69" s="256">
        <f>KO61/39</f>
        <v>0</v>
      </c>
      <c r="KP69" s="256"/>
      <c r="KQ69" s="256">
        <f>KQ61/39</f>
        <v>0</v>
      </c>
      <c r="KR69" s="256"/>
      <c r="KS69" s="256">
        <f>KS61/39</f>
        <v>0</v>
      </c>
      <c r="KT69" s="256"/>
      <c r="KU69" s="256">
        <f>KU61/39</f>
        <v>0</v>
      </c>
      <c r="KV69" s="256"/>
      <c r="KW69" s="256">
        <f>KW61/39</f>
        <v>0</v>
      </c>
      <c r="KX69" s="256"/>
      <c r="KY69" s="256">
        <f>KY61/39</f>
        <v>0</v>
      </c>
      <c r="KZ69" s="256">
        <f t="shared" ref="KZ69:LJ69" si="221">KZ61/36</f>
        <v>0</v>
      </c>
      <c r="LA69" s="256">
        <f t="shared" si="221"/>
        <v>0</v>
      </c>
      <c r="LB69" s="256">
        <f t="shared" si="221"/>
        <v>0</v>
      </c>
      <c r="LC69" s="256">
        <f t="shared" si="221"/>
        <v>0</v>
      </c>
      <c r="LD69" s="256">
        <f t="shared" si="221"/>
        <v>0</v>
      </c>
      <c r="LE69" s="256">
        <f t="shared" si="221"/>
        <v>0</v>
      </c>
      <c r="LF69" s="256">
        <f t="shared" si="221"/>
        <v>0</v>
      </c>
      <c r="LG69" s="256">
        <f t="shared" si="221"/>
        <v>0</v>
      </c>
      <c r="LH69" s="256">
        <f t="shared" si="221"/>
        <v>0</v>
      </c>
      <c r="LI69" s="256">
        <f t="shared" si="221"/>
        <v>0</v>
      </c>
      <c r="LJ69" s="256">
        <f t="shared" si="221"/>
        <v>0</v>
      </c>
      <c r="LK69" s="253"/>
      <c r="LL69" s="261"/>
    </row>
    <row r="70" spans="1:324">
      <c r="A70" s="264"/>
      <c r="B70" s="309" t="s">
        <v>39</v>
      </c>
      <c r="C70" s="317"/>
      <c r="D70" s="300">
        <f>D64*100/50</f>
        <v>0</v>
      </c>
      <c r="E70" s="300"/>
      <c r="F70" s="300">
        <f>F64*100/50</f>
        <v>0</v>
      </c>
      <c r="G70" s="300"/>
      <c r="H70" s="300">
        <f>H64*100/50</f>
        <v>0</v>
      </c>
      <c r="I70" s="300"/>
      <c r="J70" s="300">
        <f>J64*100/50</f>
        <v>0</v>
      </c>
      <c r="K70" s="300"/>
      <c r="L70" s="300">
        <f>L64*100/50</f>
        <v>0</v>
      </c>
      <c r="M70" s="300"/>
      <c r="N70" s="300">
        <f>N64*100/50</f>
        <v>0</v>
      </c>
      <c r="O70" s="300"/>
      <c r="P70" s="300">
        <f>P64*100/50</f>
        <v>0</v>
      </c>
      <c r="Q70" s="300"/>
      <c r="R70" s="300">
        <f>R64*100/50</f>
        <v>0</v>
      </c>
      <c r="S70" s="300"/>
      <c r="T70" s="300">
        <f>T64*100/50</f>
        <v>0</v>
      </c>
      <c r="U70" s="300"/>
      <c r="V70" s="300">
        <f>V64*100/50</f>
        <v>0</v>
      </c>
      <c r="W70" s="300"/>
      <c r="X70" s="300">
        <f>X64*100/50</f>
        <v>0</v>
      </c>
      <c r="Y70" s="300"/>
      <c r="Z70" s="300">
        <f>Z64*100/50</f>
        <v>0</v>
      </c>
      <c r="AA70" s="300">
        <f t="shared" ref="AA70:AL70" si="222">AA64*100/39</f>
        <v>141.02564102564102</v>
      </c>
      <c r="AB70" s="300">
        <f t="shared" si="222"/>
        <v>141.02564102564102</v>
      </c>
      <c r="AC70" s="300">
        <f t="shared" si="222"/>
        <v>141.02564102564102</v>
      </c>
      <c r="AD70" s="300">
        <f t="shared" si="222"/>
        <v>141.02564102564102</v>
      </c>
      <c r="AE70" s="300">
        <f t="shared" si="222"/>
        <v>141.02564102564102</v>
      </c>
      <c r="AF70" s="300">
        <f t="shared" si="222"/>
        <v>141.02564102564102</v>
      </c>
      <c r="AG70" s="300">
        <f t="shared" si="222"/>
        <v>141.02564102564102</v>
      </c>
      <c r="AH70" s="300">
        <f t="shared" si="222"/>
        <v>141.02564102564102</v>
      </c>
      <c r="AI70" s="300">
        <f t="shared" si="222"/>
        <v>141.02564102564102</v>
      </c>
      <c r="AJ70" s="300">
        <f t="shared" si="222"/>
        <v>141.02564102564102</v>
      </c>
      <c r="AK70" s="300">
        <f t="shared" si="222"/>
        <v>141.02564102564102</v>
      </c>
      <c r="AL70" s="301">
        <f t="shared" si="222"/>
        <v>141.02564102564102</v>
      </c>
      <c r="AM70" s="302"/>
      <c r="AN70" s="275"/>
      <c r="AQ70" s="264"/>
      <c r="AR70" s="309" t="s">
        <v>39</v>
      </c>
      <c r="AS70" s="317"/>
      <c r="AT70" s="330">
        <f>AT64*100/51</f>
        <v>0</v>
      </c>
      <c r="AU70" s="330"/>
      <c r="AV70" s="330">
        <f>AV64*100/51</f>
        <v>0</v>
      </c>
      <c r="AW70" s="330"/>
      <c r="AX70" s="330">
        <f>AX64*100/51</f>
        <v>0</v>
      </c>
      <c r="AY70" s="330"/>
      <c r="AZ70" s="330">
        <f>AZ64*100/51</f>
        <v>0</v>
      </c>
      <c r="BA70" s="330"/>
      <c r="BB70" s="330">
        <f>BB64*100/51</f>
        <v>0</v>
      </c>
      <c r="BC70" s="330"/>
      <c r="BD70" s="330">
        <f>BD64*100/51</f>
        <v>0</v>
      </c>
      <c r="BE70" s="330"/>
      <c r="BF70" s="330">
        <f>BF64*100/51</f>
        <v>0</v>
      </c>
      <c r="BG70" s="330"/>
      <c r="BH70" s="330">
        <f>BH64*100/51</f>
        <v>0</v>
      </c>
      <c r="BI70" s="330"/>
      <c r="BJ70" s="330">
        <f>BJ64*100/51</f>
        <v>0</v>
      </c>
      <c r="BK70" s="330"/>
      <c r="BL70" s="330">
        <f>BL64*100/51</f>
        <v>0</v>
      </c>
      <c r="BM70" s="330"/>
      <c r="BN70" s="330">
        <f>BN64*100/51</f>
        <v>0</v>
      </c>
      <c r="BO70" s="330"/>
      <c r="BP70" s="330">
        <f>BP64*100/51</f>
        <v>0</v>
      </c>
      <c r="BQ70" s="330">
        <f t="shared" ref="BQ70:CB70" si="223">BQ64*100/41</f>
        <v>134.14634146341464</v>
      </c>
      <c r="BR70" s="330">
        <f t="shared" si="223"/>
        <v>134.14634146341464</v>
      </c>
      <c r="BS70" s="330">
        <f t="shared" si="223"/>
        <v>134.14634146341464</v>
      </c>
      <c r="BT70" s="330">
        <f t="shared" si="223"/>
        <v>134.14634146341464</v>
      </c>
      <c r="BU70" s="330">
        <f t="shared" si="223"/>
        <v>134.14634146341464</v>
      </c>
      <c r="BV70" s="330">
        <f t="shared" si="223"/>
        <v>134.14634146341464</v>
      </c>
      <c r="BW70" s="330">
        <f t="shared" si="223"/>
        <v>134.14634146341464</v>
      </c>
      <c r="BX70" s="330">
        <f t="shared" si="223"/>
        <v>134.14634146341464</v>
      </c>
      <c r="BY70" s="330">
        <f t="shared" si="223"/>
        <v>134.14634146341464</v>
      </c>
      <c r="BZ70" s="330">
        <f t="shared" si="223"/>
        <v>134.14634146341464</v>
      </c>
      <c r="CA70" s="330">
        <f t="shared" si="223"/>
        <v>134.14634146341464</v>
      </c>
      <c r="CB70" s="330">
        <f t="shared" si="223"/>
        <v>134.14634146341464</v>
      </c>
      <c r="CC70" s="321"/>
      <c r="CD70" s="322"/>
      <c r="CG70" s="264"/>
      <c r="CH70" s="309" t="s">
        <v>39</v>
      </c>
      <c r="CI70" s="317"/>
      <c r="CJ70" s="330">
        <f>CJ64*100/49</f>
        <v>0</v>
      </c>
      <c r="CK70" s="330"/>
      <c r="CL70" s="330">
        <f>CL64*100/49</f>
        <v>0</v>
      </c>
      <c r="CM70" s="330"/>
      <c r="CN70" s="330">
        <f>CN64*100/49</f>
        <v>0</v>
      </c>
      <c r="CO70" s="330"/>
      <c r="CP70" s="330">
        <f>CP64*100/49</f>
        <v>0</v>
      </c>
      <c r="CQ70" s="330"/>
      <c r="CR70" s="330">
        <f>CR64*100/49</f>
        <v>0</v>
      </c>
      <c r="CS70" s="330"/>
      <c r="CT70" s="330">
        <f>CT64*100/49</f>
        <v>0</v>
      </c>
      <c r="CU70" s="330"/>
      <c r="CV70" s="330">
        <f>CV64*100/49</f>
        <v>0</v>
      </c>
      <c r="CW70" s="330"/>
      <c r="CX70" s="330">
        <f>CX64*100/49</f>
        <v>0</v>
      </c>
      <c r="CY70" s="330"/>
      <c r="CZ70" s="330">
        <f>CZ64*100/49</f>
        <v>0</v>
      </c>
      <c r="DA70" s="330"/>
      <c r="DB70" s="330">
        <f>DB64*100/49</f>
        <v>0</v>
      </c>
      <c r="DC70" s="330"/>
      <c r="DD70" s="330">
        <f>DD64*100/49</f>
        <v>0</v>
      </c>
      <c r="DE70" s="330"/>
      <c r="DF70" s="330">
        <f>DF64*100/49</f>
        <v>0</v>
      </c>
      <c r="DG70" s="330">
        <f t="shared" ref="DG70:DR70" si="224">DG64*100/41</f>
        <v>134.14634146341464</v>
      </c>
      <c r="DH70" s="330">
        <f t="shared" si="224"/>
        <v>134.14634146341464</v>
      </c>
      <c r="DI70" s="330">
        <f t="shared" si="224"/>
        <v>134.14634146341464</v>
      </c>
      <c r="DJ70" s="330">
        <f t="shared" si="224"/>
        <v>134.14634146341464</v>
      </c>
      <c r="DK70" s="330">
        <f t="shared" si="224"/>
        <v>134.14634146341464</v>
      </c>
      <c r="DL70" s="330">
        <f t="shared" si="224"/>
        <v>134.14634146341464</v>
      </c>
      <c r="DM70" s="330">
        <f t="shared" si="224"/>
        <v>134.14634146341464</v>
      </c>
      <c r="DN70" s="330">
        <f t="shared" si="224"/>
        <v>134.14634146341464</v>
      </c>
      <c r="DO70" s="330">
        <f t="shared" si="224"/>
        <v>134.14634146341464</v>
      </c>
      <c r="DP70" s="330">
        <f t="shared" si="224"/>
        <v>134.14634146341464</v>
      </c>
      <c r="DQ70" s="330">
        <f t="shared" si="224"/>
        <v>134.14634146341464</v>
      </c>
      <c r="DR70" s="330">
        <f t="shared" si="224"/>
        <v>134.14634146341464</v>
      </c>
      <c r="DS70" s="321"/>
      <c r="DT70" s="322"/>
      <c r="DV70" s="399"/>
      <c r="DW70" s="444" t="s">
        <v>39</v>
      </c>
      <c r="DX70" s="450"/>
      <c r="DY70" s="437">
        <f>DY64*100/39</f>
        <v>0</v>
      </c>
      <c r="DZ70" s="437"/>
      <c r="EA70" s="437">
        <f>EA64*100/39</f>
        <v>0</v>
      </c>
      <c r="EB70" s="437"/>
      <c r="EC70" s="437">
        <f>EC64*100/39</f>
        <v>0</v>
      </c>
      <c r="ED70" s="437"/>
      <c r="EE70" s="437">
        <f>EE64*100/39</f>
        <v>0</v>
      </c>
      <c r="EF70" s="437"/>
      <c r="EG70" s="437">
        <f>EG64*100/39</f>
        <v>0</v>
      </c>
      <c r="EH70" s="437"/>
      <c r="EI70" s="437">
        <f>EI64*100/39</f>
        <v>0</v>
      </c>
      <c r="EJ70" s="437"/>
      <c r="EK70" s="437">
        <f>EK64*100/39</f>
        <v>0</v>
      </c>
      <c r="EL70" s="437"/>
      <c r="EM70" s="437">
        <f>EM64*100/39</f>
        <v>0</v>
      </c>
      <c r="EN70" s="437"/>
      <c r="EO70" s="437">
        <f>EO64*100/39</f>
        <v>0</v>
      </c>
      <c r="EP70" s="437"/>
      <c r="EQ70" s="437">
        <f>EQ64*100/39</f>
        <v>0</v>
      </c>
      <c r="ER70" s="437"/>
      <c r="ES70" s="437">
        <f>ES64*100/39</f>
        <v>0</v>
      </c>
      <c r="ET70" s="437"/>
      <c r="EU70" s="437">
        <f>EU64*100/39</f>
        <v>0</v>
      </c>
      <c r="EV70" s="437">
        <f t="shared" ref="EV70:FG70" si="225">EV64*100/41</f>
        <v>134.14634146341464</v>
      </c>
      <c r="EW70" s="437">
        <f t="shared" si="225"/>
        <v>134.14634146341464</v>
      </c>
      <c r="EX70" s="437">
        <f t="shared" si="225"/>
        <v>134.14634146341464</v>
      </c>
      <c r="EY70" s="437">
        <f t="shared" si="225"/>
        <v>134.14634146341464</v>
      </c>
      <c r="EZ70" s="437">
        <f t="shared" si="225"/>
        <v>134.14634146341464</v>
      </c>
      <c r="FA70" s="437">
        <f t="shared" si="225"/>
        <v>134.14634146341464</v>
      </c>
      <c r="FB70" s="437">
        <f t="shared" si="225"/>
        <v>134.14634146341464</v>
      </c>
      <c r="FC70" s="437">
        <f t="shared" si="225"/>
        <v>134.14634146341464</v>
      </c>
      <c r="FD70" s="437">
        <f t="shared" si="225"/>
        <v>134.14634146341464</v>
      </c>
      <c r="FE70" s="437">
        <f t="shared" si="225"/>
        <v>134.14634146341464</v>
      </c>
      <c r="FF70" s="437">
        <f t="shared" si="225"/>
        <v>134.14634146341464</v>
      </c>
      <c r="FG70" s="437">
        <f t="shared" si="225"/>
        <v>134.14634146341464</v>
      </c>
      <c r="FH70" s="410"/>
      <c r="FI70" s="411"/>
      <c r="FL70" s="399"/>
      <c r="FM70" s="444" t="s">
        <v>39</v>
      </c>
      <c r="FN70" s="450"/>
      <c r="FO70" s="437">
        <f>FO64*100/40</f>
        <v>0</v>
      </c>
      <c r="FP70" s="437"/>
      <c r="FQ70" s="437">
        <f>FQ64*100/40</f>
        <v>0</v>
      </c>
      <c r="FR70" s="437"/>
      <c r="FS70" s="437">
        <f>FS64*100/40</f>
        <v>0</v>
      </c>
      <c r="FT70" s="437"/>
      <c r="FU70" s="437">
        <f>FU64*100/40</f>
        <v>0</v>
      </c>
      <c r="FV70" s="437"/>
      <c r="FW70" s="437">
        <f>FW64*100/40</f>
        <v>0</v>
      </c>
      <c r="FX70" s="437"/>
      <c r="FY70" s="437">
        <f>FY64*100/40</f>
        <v>0</v>
      </c>
      <c r="FZ70" s="437"/>
      <c r="GA70" s="437">
        <f>GA64*100/40</f>
        <v>0</v>
      </c>
      <c r="GB70" s="437"/>
      <c r="GC70" s="437">
        <f>GC64*100/40</f>
        <v>0</v>
      </c>
      <c r="GD70" s="437"/>
      <c r="GE70" s="437">
        <f>GE64*100/40</f>
        <v>0</v>
      </c>
      <c r="GF70" s="437"/>
      <c r="GG70" s="437">
        <f>GG64*100/40</f>
        <v>0</v>
      </c>
      <c r="GH70" s="437"/>
      <c r="GI70" s="437">
        <f>GI64*100/40</f>
        <v>0</v>
      </c>
      <c r="GJ70" s="437"/>
      <c r="GK70" s="437">
        <f>GK64*100/40</f>
        <v>0</v>
      </c>
      <c r="GL70" s="437">
        <f t="shared" ref="GL70:GW70" si="226">GL64*100/35</f>
        <v>157.14285714285714</v>
      </c>
      <c r="GM70" s="437">
        <f t="shared" si="226"/>
        <v>157.14285714285714</v>
      </c>
      <c r="GN70" s="437">
        <f t="shared" si="226"/>
        <v>157.14285714285714</v>
      </c>
      <c r="GO70" s="437">
        <f t="shared" si="226"/>
        <v>157.14285714285714</v>
      </c>
      <c r="GP70" s="437">
        <f t="shared" si="226"/>
        <v>157.14285714285714</v>
      </c>
      <c r="GQ70" s="437">
        <f t="shared" si="226"/>
        <v>157.14285714285714</v>
      </c>
      <c r="GR70" s="437">
        <f t="shared" si="226"/>
        <v>157.14285714285714</v>
      </c>
      <c r="GS70" s="437">
        <f t="shared" si="226"/>
        <v>157.14285714285714</v>
      </c>
      <c r="GT70" s="437">
        <f t="shared" si="226"/>
        <v>157.14285714285714</v>
      </c>
      <c r="GU70" s="437">
        <f t="shared" si="226"/>
        <v>157.14285714285714</v>
      </c>
      <c r="GV70" s="437">
        <f t="shared" si="226"/>
        <v>157.14285714285714</v>
      </c>
      <c r="GW70" s="437">
        <f t="shared" si="226"/>
        <v>157.14285714285714</v>
      </c>
      <c r="GX70" s="410"/>
      <c r="GY70" s="411"/>
      <c r="GZ70" s="22"/>
      <c r="HA70" s="399"/>
      <c r="HB70" s="444" t="s">
        <v>39</v>
      </c>
      <c r="HC70" s="450"/>
      <c r="HD70" s="437">
        <f>HD64*100/38</f>
        <v>0</v>
      </c>
      <c r="HE70" s="437"/>
      <c r="HF70" s="437">
        <f>HF64*100/38</f>
        <v>0</v>
      </c>
      <c r="HG70" s="437"/>
      <c r="HH70" s="437">
        <f>HH64*100/38</f>
        <v>0</v>
      </c>
      <c r="HI70" s="437"/>
      <c r="HJ70" s="437">
        <f>HJ64*100/38</f>
        <v>0</v>
      </c>
      <c r="HK70" s="437"/>
      <c r="HL70" s="437">
        <f>HL64*100/38</f>
        <v>0</v>
      </c>
      <c r="HM70" s="437"/>
      <c r="HN70" s="437">
        <f>HN64*100/38</f>
        <v>0</v>
      </c>
      <c r="HO70" s="437"/>
      <c r="HP70" s="437">
        <f>HP64*100/38</f>
        <v>0</v>
      </c>
      <c r="HQ70" s="437"/>
      <c r="HR70" s="437">
        <f>HR64*100/38</f>
        <v>0</v>
      </c>
      <c r="HS70" s="437"/>
      <c r="HT70" s="437">
        <f>HT64*100/38</f>
        <v>0</v>
      </c>
      <c r="HU70" s="437"/>
      <c r="HV70" s="437">
        <f>HV64*100/38</f>
        <v>0</v>
      </c>
      <c r="HW70" s="437"/>
      <c r="HX70" s="437">
        <f>HX64*100/38</f>
        <v>0</v>
      </c>
      <c r="HY70" s="437"/>
      <c r="HZ70" s="437">
        <f>HZ64*100/38</f>
        <v>0</v>
      </c>
      <c r="IA70" s="437">
        <f t="shared" ref="IA70:IL70" si="227">IA64*100/35</f>
        <v>157.14285714285714</v>
      </c>
      <c r="IB70" s="437">
        <f t="shared" si="227"/>
        <v>157.14285714285714</v>
      </c>
      <c r="IC70" s="437">
        <f t="shared" si="227"/>
        <v>157.14285714285714</v>
      </c>
      <c r="ID70" s="437">
        <f t="shared" si="227"/>
        <v>157.14285714285714</v>
      </c>
      <c r="IE70" s="437">
        <f t="shared" si="227"/>
        <v>157.14285714285714</v>
      </c>
      <c r="IF70" s="437">
        <f t="shared" si="227"/>
        <v>157.14285714285714</v>
      </c>
      <c r="IG70" s="437">
        <f t="shared" si="227"/>
        <v>157.14285714285714</v>
      </c>
      <c r="IH70" s="437">
        <f t="shared" si="227"/>
        <v>157.14285714285714</v>
      </c>
      <c r="II70" s="437">
        <f t="shared" si="227"/>
        <v>157.14285714285714</v>
      </c>
      <c r="IJ70" s="437">
        <f t="shared" si="227"/>
        <v>157.14285714285714</v>
      </c>
      <c r="IK70" s="437">
        <f t="shared" si="227"/>
        <v>157.14285714285714</v>
      </c>
      <c r="IL70" s="437">
        <f t="shared" si="227"/>
        <v>157.14285714285714</v>
      </c>
      <c r="IM70" s="410"/>
      <c r="IN70" s="411"/>
      <c r="IO70" s="22"/>
      <c r="IP70" s="217"/>
      <c r="IQ70" s="258" t="s">
        <v>39</v>
      </c>
      <c r="IR70" s="252"/>
      <c r="IS70" s="252">
        <f>IS64*100/42</f>
        <v>0</v>
      </c>
      <c r="IT70" s="252"/>
      <c r="IU70" s="252">
        <f>IU64*100/42</f>
        <v>0</v>
      </c>
      <c r="IV70" s="252"/>
      <c r="IW70" s="252">
        <f>IW64*100/42</f>
        <v>0</v>
      </c>
      <c r="IX70" s="252"/>
      <c r="IY70" s="252">
        <f>IY64*100/42</f>
        <v>0</v>
      </c>
      <c r="IZ70" s="252"/>
      <c r="JA70" s="252">
        <f>JA64*100/42</f>
        <v>0</v>
      </c>
      <c r="JB70" s="252"/>
      <c r="JC70" s="252">
        <f>JC64*100/42</f>
        <v>0</v>
      </c>
      <c r="JD70" s="252"/>
      <c r="JE70" s="252">
        <f>JE64*100/42</f>
        <v>0</v>
      </c>
      <c r="JF70" s="252"/>
      <c r="JG70" s="252">
        <f>JG64*100/42</f>
        <v>0</v>
      </c>
      <c r="JH70" s="252"/>
      <c r="JI70" s="252">
        <f>JI64*100/42</f>
        <v>0</v>
      </c>
      <c r="JJ70" s="252"/>
      <c r="JK70" s="252">
        <f>JK64*100/42</f>
        <v>0</v>
      </c>
      <c r="JL70" s="252"/>
      <c r="JM70" s="252">
        <f>JM64*100/42</f>
        <v>0</v>
      </c>
      <c r="JN70" s="252">
        <f t="shared" ref="JN70:JX70" si="228">JN64*100/36</f>
        <v>152.77777777777777</v>
      </c>
      <c r="JO70" s="252">
        <f t="shared" si="228"/>
        <v>152.77777777777777</v>
      </c>
      <c r="JP70" s="252">
        <f t="shared" si="228"/>
        <v>152.77777777777777</v>
      </c>
      <c r="JQ70" s="252">
        <f t="shared" si="228"/>
        <v>152.77777777777777</v>
      </c>
      <c r="JR70" s="252">
        <f t="shared" si="228"/>
        <v>152.77777777777777</v>
      </c>
      <c r="JS70" s="252">
        <f t="shared" si="228"/>
        <v>152.77777777777777</v>
      </c>
      <c r="JT70" s="252">
        <f t="shared" si="228"/>
        <v>152.77777777777777</v>
      </c>
      <c r="JU70" s="252">
        <f t="shared" si="228"/>
        <v>152.77777777777777</v>
      </c>
      <c r="JV70" s="252">
        <f t="shared" si="228"/>
        <v>152.77777777777777</v>
      </c>
      <c r="JW70" s="252">
        <f t="shared" si="228"/>
        <v>152.77777777777777</v>
      </c>
      <c r="JX70" s="252">
        <f t="shared" si="228"/>
        <v>152.77777777777777</v>
      </c>
      <c r="JY70" s="225"/>
      <c r="JZ70" s="226"/>
      <c r="KB70" s="217"/>
      <c r="KC70" s="258" t="s">
        <v>39</v>
      </c>
      <c r="KD70" s="252"/>
      <c r="KE70" s="252">
        <f>KE64*100/39</f>
        <v>0</v>
      </c>
      <c r="KF70" s="252"/>
      <c r="KG70" s="252">
        <f>KG64*100/39</f>
        <v>0</v>
      </c>
      <c r="KH70" s="252"/>
      <c r="KI70" s="252">
        <f>KI64*100/39</f>
        <v>0</v>
      </c>
      <c r="KJ70" s="252"/>
      <c r="KK70" s="252">
        <f>KK64*100/39</f>
        <v>0</v>
      </c>
      <c r="KL70" s="252"/>
      <c r="KM70" s="252">
        <f>KM64*100/39</f>
        <v>0</v>
      </c>
      <c r="KN70" s="252"/>
      <c r="KO70" s="252">
        <f>KO64*100/39</f>
        <v>0</v>
      </c>
      <c r="KP70" s="252"/>
      <c r="KQ70" s="252">
        <f>KQ64*100/39</f>
        <v>0</v>
      </c>
      <c r="KR70" s="252"/>
      <c r="KS70" s="252">
        <f>KS64*100/39</f>
        <v>0</v>
      </c>
      <c r="KT70" s="252"/>
      <c r="KU70" s="252">
        <f>KU64*100/39</f>
        <v>0</v>
      </c>
      <c r="KV70" s="252"/>
      <c r="KW70" s="252">
        <f>KW64*100/39</f>
        <v>0</v>
      </c>
      <c r="KX70" s="252"/>
      <c r="KY70" s="252">
        <f>KY64*100/39</f>
        <v>0</v>
      </c>
      <c r="KZ70" s="252">
        <f t="shared" ref="KZ70:LJ70" si="229">KZ64*100/36</f>
        <v>152.77777777777777</v>
      </c>
      <c r="LA70" s="252">
        <f t="shared" si="229"/>
        <v>152.77777777777777</v>
      </c>
      <c r="LB70" s="252">
        <f t="shared" si="229"/>
        <v>152.77777777777777</v>
      </c>
      <c r="LC70" s="252">
        <f t="shared" si="229"/>
        <v>152.77777777777777</v>
      </c>
      <c r="LD70" s="252">
        <f t="shared" si="229"/>
        <v>152.77777777777777</v>
      </c>
      <c r="LE70" s="252">
        <f t="shared" si="229"/>
        <v>152.77777777777777</v>
      </c>
      <c r="LF70" s="252">
        <f t="shared" si="229"/>
        <v>152.77777777777777</v>
      </c>
      <c r="LG70" s="252">
        <f t="shared" si="229"/>
        <v>152.77777777777777</v>
      </c>
      <c r="LH70" s="252">
        <f t="shared" si="229"/>
        <v>152.77777777777777</v>
      </c>
      <c r="LI70" s="252">
        <f t="shared" si="229"/>
        <v>152.77777777777777</v>
      </c>
      <c r="LJ70" s="252">
        <f t="shared" si="229"/>
        <v>152.77777777777777</v>
      </c>
      <c r="LK70" s="225"/>
      <c r="LL70" s="226"/>
    </row>
    <row r="73" spans="1:324">
      <c r="B73" s="34"/>
      <c r="C73" s="56"/>
      <c r="D73" s="56"/>
      <c r="E73" s="56"/>
      <c r="F73" s="56"/>
      <c r="G73" s="56"/>
      <c r="H73" s="56"/>
      <c r="I73" s="56"/>
      <c r="J73" s="56"/>
      <c r="K73" s="56"/>
      <c r="L73" s="57"/>
      <c r="M73" s="57"/>
      <c r="N73" s="77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12"/>
      <c r="AR73" s="34"/>
      <c r="AS73" s="56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115"/>
      <c r="CH73" s="34"/>
      <c r="CI73" s="56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115"/>
      <c r="DW73" s="34"/>
      <c r="DX73" s="56"/>
      <c r="DY73" s="56"/>
      <c r="DZ73" s="77"/>
      <c r="EA73" s="77"/>
      <c r="EB73" s="56"/>
      <c r="EC73" s="56"/>
      <c r="ED73" s="56"/>
      <c r="EE73" s="56"/>
      <c r="EF73" s="56"/>
      <c r="EG73" s="57"/>
      <c r="EH73" s="57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12"/>
      <c r="FM73" s="34"/>
      <c r="FN73" s="56"/>
      <c r="FO73" s="56"/>
      <c r="FP73" s="56"/>
      <c r="FQ73" s="56"/>
      <c r="FR73" s="56"/>
      <c r="FS73" s="56"/>
      <c r="FT73" s="56"/>
      <c r="FU73" s="56"/>
      <c r="FV73" s="56"/>
      <c r="FW73" s="57"/>
      <c r="FX73" s="57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12"/>
      <c r="GZ73" s="12"/>
      <c r="HB73" s="34"/>
      <c r="HC73" s="56"/>
      <c r="HD73" s="56"/>
      <c r="HE73" s="56"/>
      <c r="HF73" s="56"/>
      <c r="HG73" s="56"/>
      <c r="HH73" s="56"/>
      <c r="HI73" s="56"/>
      <c r="HJ73" s="56"/>
      <c r="HK73" s="56"/>
      <c r="HL73" s="57"/>
      <c r="HM73" s="57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12"/>
      <c r="IO73" s="12"/>
      <c r="IQ73" s="34"/>
      <c r="IR73" s="56"/>
      <c r="IS73" s="56"/>
      <c r="IT73" s="56"/>
      <c r="IU73" s="56"/>
      <c r="IV73" s="56"/>
      <c r="IW73" s="56"/>
      <c r="IX73" s="56"/>
      <c r="IY73" s="56"/>
      <c r="IZ73" s="56"/>
      <c r="JA73" s="57"/>
      <c r="JB73" s="57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12"/>
      <c r="KC73" s="34"/>
      <c r="KD73" s="56"/>
      <c r="KE73" s="56"/>
      <c r="KF73" s="56"/>
      <c r="KG73" s="56"/>
      <c r="KH73" s="56"/>
      <c r="KI73" s="56"/>
      <c r="KJ73" s="56"/>
      <c r="KK73" s="56"/>
      <c r="KL73" s="56"/>
      <c r="KM73" s="57"/>
      <c r="KN73" s="57"/>
      <c r="KO73" s="56"/>
      <c r="KP73" s="56"/>
      <c r="KQ73" s="56"/>
      <c r="KR73" s="56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6"/>
      <c r="LD73" s="56"/>
      <c r="LE73" s="56"/>
      <c r="LF73" s="56"/>
      <c r="LG73" s="56"/>
      <c r="LH73" s="56"/>
      <c r="LI73" s="56"/>
      <c r="LJ73" s="56"/>
      <c r="LK73" s="56"/>
      <c r="LL73" s="12"/>
    </row>
    <row r="74" spans="1:324">
      <c r="B74" s="34"/>
      <c r="C74" s="56"/>
      <c r="D74" s="56"/>
      <c r="E74" s="56"/>
      <c r="F74" s="56"/>
      <c r="G74" s="56"/>
      <c r="H74" s="56"/>
      <c r="I74" s="56"/>
      <c r="J74" s="56"/>
      <c r="K74" s="56"/>
      <c r="L74" s="57"/>
      <c r="M74" s="57"/>
      <c r="N74" s="77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12"/>
      <c r="AR74" s="34"/>
      <c r="AS74" s="56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115"/>
      <c r="CH74" s="34"/>
      <c r="CI74" s="56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115"/>
      <c r="DW74" s="34"/>
      <c r="DX74" s="56"/>
      <c r="DY74" s="56"/>
      <c r="DZ74" s="77"/>
      <c r="EA74" s="77"/>
      <c r="EB74" s="56"/>
      <c r="EC74" s="56"/>
      <c r="ED74" s="56"/>
      <c r="EE74" s="56"/>
      <c r="EF74" s="56"/>
      <c r="EG74" s="57"/>
      <c r="EH74" s="57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12"/>
      <c r="FM74" s="34"/>
      <c r="FN74" s="56"/>
      <c r="FO74" s="56"/>
      <c r="FP74" s="56"/>
      <c r="FQ74" s="56"/>
      <c r="FR74" s="56"/>
      <c r="FS74" s="56"/>
      <c r="FT74" s="56"/>
      <c r="FU74" s="56"/>
      <c r="FV74" s="56"/>
      <c r="FW74" s="57"/>
      <c r="FX74" s="57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12"/>
      <c r="GZ74" s="12"/>
      <c r="HB74" s="34"/>
      <c r="HC74" s="56"/>
      <c r="HD74" s="56"/>
      <c r="HE74" s="56"/>
      <c r="HF74" s="56"/>
      <c r="HG74" s="56"/>
      <c r="HH74" s="56"/>
      <c r="HI74" s="56"/>
      <c r="HJ74" s="56"/>
      <c r="HK74" s="56"/>
      <c r="HL74" s="57"/>
      <c r="HM74" s="57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12"/>
      <c r="IO74" s="12"/>
      <c r="IQ74" s="34"/>
      <c r="IR74" s="56"/>
      <c r="IS74" s="56"/>
      <c r="IT74" s="56"/>
      <c r="IU74" s="56"/>
      <c r="IV74" s="56"/>
      <c r="IW74" s="56"/>
      <c r="IX74" s="56"/>
      <c r="IY74" s="56"/>
      <c r="IZ74" s="56"/>
      <c r="JA74" s="57"/>
      <c r="JB74" s="57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12"/>
      <c r="KC74" s="34"/>
      <c r="KD74" s="56"/>
      <c r="KE74" s="56"/>
      <c r="KF74" s="56"/>
      <c r="KG74" s="56"/>
      <c r="KH74" s="56"/>
      <c r="KI74" s="56"/>
      <c r="KJ74" s="56"/>
      <c r="KK74" s="56"/>
      <c r="KL74" s="56"/>
      <c r="KM74" s="57"/>
      <c r="KN74" s="57"/>
      <c r="KO74" s="56"/>
      <c r="KP74" s="56"/>
      <c r="KQ74" s="56"/>
      <c r="KR74" s="56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6"/>
      <c r="LD74" s="56"/>
      <c r="LE74" s="56"/>
      <c r="LF74" s="56"/>
      <c r="LG74" s="56"/>
      <c r="LH74" s="56"/>
      <c r="LI74" s="56"/>
      <c r="LJ74" s="56"/>
      <c r="LK74" s="56"/>
      <c r="LL74" s="12"/>
    </row>
    <row r="75" spans="1:324">
      <c r="B75" s="12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66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12"/>
      <c r="AR75" s="12"/>
      <c r="AS75" s="37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115"/>
      <c r="CH75" s="12"/>
      <c r="CI75" s="37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115"/>
      <c r="DW75" s="12"/>
      <c r="DX75" s="37"/>
      <c r="DY75" s="37"/>
      <c r="DZ75" s="66"/>
      <c r="EA75" s="66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12"/>
      <c r="FM75" s="12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12"/>
      <c r="GZ75" s="12"/>
      <c r="HB75" s="12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12"/>
      <c r="IO75" s="12"/>
      <c r="IQ75" s="12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12"/>
      <c r="KC75" s="12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  <c r="KX75" s="37"/>
      <c r="KY75" s="37"/>
      <c r="KZ75" s="37"/>
      <c r="LA75" s="37"/>
      <c r="LB75" s="37"/>
      <c r="LC75" s="37"/>
      <c r="LD75" s="37"/>
      <c r="LE75" s="37"/>
      <c r="LF75" s="37"/>
      <c r="LG75" s="37"/>
      <c r="LH75" s="37"/>
      <c r="LI75" s="37"/>
      <c r="LJ75" s="37"/>
      <c r="LK75" s="37"/>
      <c r="LL75" s="12"/>
    </row>
    <row r="76" spans="1:324">
      <c r="B76" s="12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66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12"/>
      <c r="AR76" s="12"/>
      <c r="AS76" s="37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115"/>
      <c r="CH76" s="12"/>
      <c r="CI76" s="37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115"/>
      <c r="DW76" s="12"/>
      <c r="DX76" s="37"/>
      <c r="DY76" s="37"/>
      <c r="DZ76" s="66"/>
      <c r="EA76" s="66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12"/>
      <c r="FM76" s="12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12"/>
      <c r="GZ76" s="12"/>
      <c r="HB76" s="12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12"/>
      <c r="IO76" s="12"/>
      <c r="IQ76" s="12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12"/>
      <c r="KC76" s="12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  <c r="KX76" s="37"/>
      <c r="KY76" s="37"/>
      <c r="KZ76" s="37"/>
      <c r="LA76" s="37"/>
      <c r="LB76" s="37"/>
      <c r="LC76" s="37"/>
      <c r="LD76" s="37"/>
      <c r="LE76" s="37"/>
      <c r="LF76" s="37"/>
      <c r="LG76" s="37"/>
      <c r="LH76" s="37"/>
      <c r="LI76" s="37"/>
      <c r="LJ76" s="37"/>
      <c r="LK76" s="37"/>
      <c r="LL76" s="12"/>
    </row>
    <row r="77" spans="1:324">
      <c r="B77" s="12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66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12"/>
      <c r="AR77" s="12"/>
      <c r="AS77" s="37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115"/>
      <c r="CH77" s="12"/>
      <c r="CI77" s="37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115"/>
      <c r="DW77" s="12"/>
      <c r="DX77" s="37"/>
      <c r="DY77" s="37"/>
      <c r="DZ77" s="66"/>
      <c r="EA77" s="66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12"/>
      <c r="FM77" s="12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12"/>
      <c r="GZ77" s="12"/>
      <c r="HB77" s="12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12"/>
      <c r="IO77" s="12"/>
      <c r="IQ77" s="12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12"/>
      <c r="KC77" s="12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  <c r="KX77" s="37"/>
      <c r="KY77" s="37"/>
      <c r="KZ77" s="37"/>
      <c r="LA77" s="37"/>
      <c r="LB77" s="37"/>
      <c r="LC77" s="37"/>
      <c r="LD77" s="37"/>
      <c r="LE77" s="37"/>
      <c r="LF77" s="37"/>
      <c r="LG77" s="37"/>
      <c r="LH77" s="37"/>
      <c r="LI77" s="37"/>
      <c r="LJ77" s="37"/>
      <c r="LK77" s="37"/>
      <c r="LL77" s="12"/>
    </row>
  </sheetData>
  <conditionalFormatting sqref="AM5:AM59 CC5:CC59 DS5:DS59 FH5:FH59 GX5:GX59 IM5:IM59 D64:AM64 CJ64:DR64 DY64:FG64 FO64:GW64 HD64:IL64 IS64:JX64 KE64:LJ64 JY5:JY59 LK5:LK59 AT64:CB64">
    <cfRule type="cellIs" dxfId="143" priority="88" stopIfTrue="1" operator="equal">
      <formula>0</formula>
    </cfRule>
    <cfRule type="cellIs" dxfId="142" priority="89" stopIfTrue="1" operator="between">
      <formula>1</formula>
      <formula>2</formula>
    </cfRule>
    <cfRule type="cellIs" dxfId="141" priority="90" stopIfTrue="1" operator="between">
      <formula>3</formula>
      <formula>11</formula>
    </cfRule>
  </conditionalFormatting>
  <pageMargins left="0.43307086614173229" right="0.43307086614173229" top="0.55118110236220474" bottom="0.55118110236220474" header="0" footer="0"/>
  <pageSetup scale="6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2 A</vt:lpstr>
      <vt:lpstr>2B</vt:lpstr>
      <vt:lpstr>2C</vt:lpstr>
      <vt:lpstr>4A</vt:lpstr>
      <vt:lpstr>4B</vt:lpstr>
      <vt:lpstr>4C</vt:lpstr>
      <vt:lpstr>6A</vt:lpstr>
      <vt:lpstr>6B</vt:lpstr>
      <vt:lpstr>CAL. 1 PARCIAL</vt:lpstr>
      <vt:lpstr>CAL. 2 PARCIAL</vt:lpstr>
      <vt:lpstr>CAL. FINALES</vt:lpstr>
      <vt:lpstr>2A</vt:lpstr>
      <vt:lpstr>2 B</vt:lpstr>
      <vt:lpstr>2 C</vt:lpstr>
      <vt:lpstr>4 A</vt:lpstr>
      <vt:lpstr>4 B</vt:lpstr>
      <vt:lpstr>4 C</vt:lpstr>
      <vt:lpstr>6 A</vt:lpstr>
      <vt:lpstr>6 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</dc:creator>
  <cp:lastModifiedBy>PC</cp:lastModifiedBy>
  <cp:lastPrinted>2014-10-23T11:30:56Z</cp:lastPrinted>
  <dcterms:created xsi:type="dcterms:W3CDTF">2011-09-04T22:20:19Z</dcterms:created>
  <dcterms:modified xsi:type="dcterms:W3CDTF">2015-03-07T02:52:40Z</dcterms:modified>
</cp:coreProperties>
</file>